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tabRatio="926" activeTab="0"/>
  </bookViews>
  <sheets>
    <sheet name="112" sheetId="1" r:id="rId1"/>
  </sheets>
  <definedNames/>
  <calcPr fullCalcOnLoad="1"/>
</workbook>
</file>

<file path=xl/sharedStrings.xml><?xml version="1.0" encoding="utf-8"?>
<sst xmlns="http://schemas.openxmlformats.org/spreadsheetml/2006/main" count="246" uniqueCount="151">
  <si>
    <t>preis</t>
  </si>
  <si>
    <t>Netto</t>
  </si>
  <si>
    <t>Mwst.</t>
  </si>
  <si>
    <t>Brutto</t>
  </si>
  <si>
    <t>mit freundlichen Grüßen</t>
  </si>
  <si>
    <t>Advaitakartenset</t>
  </si>
  <si>
    <t>72 Karten</t>
  </si>
  <si>
    <t>ARTIKEL</t>
  </si>
  <si>
    <t>BEMERKUNG</t>
  </si>
  <si>
    <t>Glückspackerl</t>
  </si>
  <si>
    <t>10 + 3 Karten</t>
  </si>
  <si>
    <t>Brutto A</t>
  </si>
  <si>
    <t>GIS</t>
  </si>
  <si>
    <t>FIS</t>
  </si>
  <si>
    <t>A</t>
  </si>
  <si>
    <t>AIS</t>
  </si>
  <si>
    <t>C</t>
  </si>
  <si>
    <t>CIS</t>
  </si>
  <si>
    <t>TA-KA-DHI-MI</t>
  </si>
  <si>
    <t>Advaita Songs CD V1</t>
  </si>
  <si>
    <t>GRATIS 10 + 1</t>
  </si>
  <si>
    <t>F</t>
  </si>
  <si>
    <t>D</t>
  </si>
  <si>
    <t>Postkarten - Set</t>
  </si>
  <si>
    <t>18 Motive</t>
  </si>
  <si>
    <t>Billets - Set</t>
  </si>
  <si>
    <t>Verkaufs-</t>
  </si>
  <si>
    <t>Anzahl</t>
  </si>
  <si>
    <t>Wir bedanken uns für Ihren Auftrag, wünschen Ihnen viel Freude mit den Produkten und verbleiben</t>
  </si>
  <si>
    <t>Ges. v. 10% MwSt</t>
  </si>
  <si>
    <t>Ges. v. 20% MwSt</t>
  </si>
  <si>
    <t>Gesamt</t>
  </si>
  <si>
    <t>WVK</t>
  </si>
  <si>
    <t>Rabatt</t>
  </si>
  <si>
    <t>%</t>
  </si>
  <si>
    <t>Einzel</t>
  </si>
  <si>
    <t>Preis</t>
  </si>
  <si>
    <t>ADVAITA-WISSEN ZUR WEISHEIT-ARTIKEL</t>
  </si>
  <si>
    <t>Hörbuch 2 CDs</t>
  </si>
  <si>
    <t>einzeln</t>
  </si>
  <si>
    <t>PowerPoint</t>
  </si>
  <si>
    <t>Grundton Übungs CD</t>
  </si>
  <si>
    <t>Rhythmus Übungs CD</t>
  </si>
  <si>
    <t>G</t>
  </si>
  <si>
    <t>Zellharmonie CD</t>
  </si>
  <si>
    <t>Musik CD</t>
  </si>
  <si>
    <t>Hörbuch: Jetzt - oder nie!</t>
  </si>
  <si>
    <t xml:space="preserve">Postkarten mit Sprüche  </t>
  </si>
  <si>
    <t>Billets mit Sprüche</t>
  </si>
  <si>
    <t>GESAMTSUMME BRUTTO in EURO</t>
  </si>
  <si>
    <t>Stimmanalyse-Software</t>
  </si>
  <si>
    <t>Daten CD</t>
  </si>
  <si>
    <t>Binaural "Selfhealing" CD</t>
  </si>
  <si>
    <t>Binaural "Selbstheilkraft" CD</t>
  </si>
  <si>
    <t>Gewicht/Stück</t>
  </si>
  <si>
    <t xml:space="preserve">ges. Gewicht </t>
  </si>
  <si>
    <t>Gesamtgewicht</t>
  </si>
  <si>
    <t>Verpackung 20%</t>
  </si>
  <si>
    <t>Total in Gramm</t>
  </si>
  <si>
    <t>Total in KG</t>
  </si>
  <si>
    <t>Mikro-Headset Sennheiser</t>
  </si>
  <si>
    <t>500 Stück</t>
  </si>
  <si>
    <t>Kurzflyer 2 seitig</t>
  </si>
  <si>
    <t>250 Stück</t>
  </si>
  <si>
    <t>100 Stück</t>
  </si>
  <si>
    <t>200 Stück</t>
  </si>
  <si>
    <t>400 Stück</t>
  </si>
  <si>
    <t>€</t>
  </si>
  <si>
    <t>Gesamtsumme Netto / MwSt. 10% / Brutto</t>
  </si>
  <si>
    <t>Gesamtsumme Netto / MwSt. 20% / Brutto</t>
  </si>
  <si>
    <t xml:space="preserve">CDs können weder umgetauscht noch zurückgenommen werden! ACHTUNG: BEI BINAURAL BEATS CDs BITTE UNBEDINGT </t>
  </si>
  <si>
    <r>
      <t xml:space="preserve">DIE BESCHREIBUNG/ANWENDUNG BEACHTEN!!! Bezahlung bitte </t>
    </r>
    <r>
      <rPr>
        <b/>
        <sz val="8"/>
        <rFont val="Calibri"/>
        <family val="2"/>
      </rPr>
      <t>innerhalb von 15 Tagen</t>
    </r>
    <r>
      <rPr>
        <sz val="8"/>
        <rFont val="Calibri"/>
        <family val="2"/>
      </rPr>
      <t xml:space="preserve"> nach Lieferung netto ohne Abzug.</t>
    </r>
  </si>
  <si>
    <t>Etiketten "I love my Job"</t>
  </si>
  <si>
    <t>BUS-Broschüre</t>
  </si>
  <si>
    <t>BEA-SCHÜLER-Flyer</t>
  </si>
  <si>
    <t xml:space="preserve">Briefpapier-BUS </t>
  </si>
  <si>
    <t>Briefpapier -BUS</t>
  </si>
  <si>
    <t>BUSINESS-STIMMANALYSE-MARKETING</t>
  </si>
  <si>
    <t xml:space="preserve">BEA </t>
  </si>
  <si>
    <t>RHYTHMUS-ÜBUNGS-CD</t>
  </si>
  <si>
    <t>ZELLHARMONIE-CDs</t>
  </si>
  <si>
    <t>BINAURAL-BEATS-SELFHEALING-CDs</t>
  </si>
  <si>
    <t>BINAURAL-BEATS-SELBSTHEILKRAFT-CDs</t>
  </si>
  <si>
    <t>MARKETING (Privat) - FLYER</t>
  </si>
  <si>
    <t>Flyer Personalisierung &amp; Druckdaten</t>
  </si>
  <si>
    <t>MARKETING (Privat) - POWER POINT PRÄSENTATIONEN</t>
  </si>
  <si>
    <t xml:space="preserve">PowerPoint-Stimmanalyse </t>
  </si>
  <si>
    <t xml:space="preserve">PowerPoint-Binaural Beats </t>
  </si>
  <si>
    <t>PowerPoint-Musik als Medizin</t>
  </si>
  <si>
    <t>PP-Entstehung &amp; Auflösung von Konzepten</t>
  </si>
  <si>
    <t>PP-Quantensprung in der Zellheilung</t>
  </si>
  <si>
    <t>PP-die Frequenz für Ihre Vitalität &amp; Gesundheit</t>
  </si>
  <si>
    <t>MARKETING (Privat) - WEBSITE EINTRAG</t>
  </si>
  <si>
    <t>Website Eintrag Registrierung einmalig</t>
  </si>
  <si>
    <t>Website Eintrag jährlich</t>
  </si>
  <si>
    <t>MARKETING (Business) - FLYER</t>
  </si>
  <si>
    <t>BUA</t>
  </si>
  <si>
    <t>BUS-Website Eintrag jährlich</t>
  </si>
  <si>
    <t>STIMMANALYSE-SOFTWARE für PC, Windows XP oder 7, Bildschirm mind. 15" (nicht für Windows Vista)</t>
  </si>
  <si>
    <t>STIMMANALYSE BUCH</t>
  </si>
  <si>
    <t>NADABRAHMA-STIMMANALYSE &amp; ADVAITA-ARTIKEL</t>
  </si>
  <si>
    <t>Zwischensumme</t>
  </si>
  <si>
    <t>NADABRAHMA-KLANG-SELBST-THERAPIE CD</t>
  </si>
  <si>
    <t>NadaBrahma Klang-Therapie CD</t>
  </si>
  <si>
    <t>Der Wiederverkaufsrabatt gilt ab einer Bestellmenge von mindestens 4 Stück (pro Kategorie), für 1 - 3 Stück gibt es 20% Rabatt.</t>
  </si>
  <si>
    <t>GRUNDTON-ÜBUNGS-CDs</t>
  </si>
  <si>
    <t>Versand- und Bearbeitungskosten</t>
  </si>
  <si>
    <t>Die Versandkosten können aus dem Formular ganz einfach abgelesen werden:</t>
  </si>
  <si>
    <t xml:space="preserve">Bitte die gewünschte Stückzahl in Spalte </t>
  </si>
  <si>
    <t>eintragen</t>
  </si>
  <si>
    <t xml:space="preserve">Bestelldatum: </t>
  </si>
  <si>
    <t>Grundtonübung und Rhythmus-Übungs CD sind eine Kategorie.</t>
  </si>
  <si>
    <t>Binaural Selbstheilkraft</t>
  </si>
  <si>
    <t>"G"</t>
  </si>
  <si>
    <t>Advaita-die Vollendung</t>
  </si>
  <si>
    <t>52 Seiten</t>
  </si>
  <si>
    <t>ab 5 Bücher</t>
  </si>
  <si>
    <t>Flyer 10seitig gefaltet</t>
  </si>
  <si>
    <t>BEA / BUS Präsentation</t>
  </si>
  <si>
    <t>ROLL-OUT/Tag</t>
  </si>
  <si>
    <t>für Software</t>
  </si>
  <si>
    <t>Bitte Bestellung per Email an reinhold.klauner@gmail.com</t>
  </si>
  <si>
    <t xml:space="preserve">Binaural "Selbstheilkraft" </t>
  </si>
  <si>
    <r>
      <t xml:space="preserve">Bei Überweisung bitte unbedingt Rechnungsnummer angeben! </t>
    </r>
    <r>
      <rPr>
        <sz val="7"/>
        <rFont val="Calibri"/>
        <family val="2"/>
      </rPr>
      <t>Die Ware bleibt bis zur vollständigen Bezahlung im Besitz der Stimmanalyse &amp; Advaita GesbR.</t>
    </r>
  </si>
  <si>
    <t>Stimmanalyse &amp; Advaita GesbR</t>
  </si>
  <si>
    <t>E,DIS,H</t>
  </si>
  <si>
    <t>Reinhold Klauner</t>
  </si>
  <si>
    <t xml:space="preserve">Zellharmonie, BB SelfHealing und BB Selbstheilkraft sind eine andere Kategorie. Hier wird bei 10+1 immer die Selbstheilkraft </t>
  </si>
  <si>
    <t>als Rabatt geliefert. 10 + 1 Bedeutet, dass pro Abnahme von 10 Stück 1 Stück gratis mitgeliefert wird.</t>
  </si>
  <si>
    <t>Bestellformular Stimmanalyse &amp; Advaita GesbR</t>
  </si>
  <si>
    <t>Advaita-die Vollendung 2.Aufl</t>
  </si>
  <si>
    <t>116 Seiten</t>
  </si>
  <si>
    <t>GRATIS 5+1</t>
  </si>
  <si>
    <t>die Gesamtsumme d. Bestellung brutto.</t>
  </si>
  <si>
    <t>Versandkosten Österreich: € 3,90 bis 500gr. | 0,51- 2kg 6,90| 2,1 - 25kg € 9,90. EU Zone1: € 5,90 bis 350g |0,36 - 10kg € 14,90|10,1 - 25kg 18,90</t>
  </si>
  <si>
    <t xml:space="preserve">Bestellung:  </t>
  </si>
  <si>
    <t>einmalige und anteilige Kosten für das BUS, Team und BEA Marketingkonzept, inkl. CD Marketingpaket</t>
  </si>
  <si>
    <t>BUS-MARKETING CD</t>
  </si>
  <si>
    <t>Farb-Spruchkarten-Set</t>
  </si>
  <si>
    <t>10 Stück</t>
  </si>
  <si>
    <t>Farb-Spruchkarten-Set-Hülle</t>
  </si>
  <si>
    <t>1 Stück</t>
  </si>
  <si>
    <t>Die Versandkosten können dann in der Zeile "130" abgelesen werden.</t>
  </si>
  <si>
    <t>113 Seiten, A5</t>
  </si>
  <si>
    <t>NadaBrahma-Stimmanalyse</t>
  </si>
  <si>
    <t>Das Gesamtgewicht wird automatisch ausgerechnet. Siehe Spalte "M" und Zeile "130".</t>
  </si>
  <si>
    <t xml:space="preserve">Die Versandkosten in Spalte "D" Zeile "127" eintragen, dann findest du in Zeile "130" </t>
  </si>
  <si>
    <t>Stand 06.03.2017</t>
  </si>
  <si>
    <t>96 Stück</t>
  </si>
  <si>
    <t>192 Stück</t>
  </si>
  <si>
    <t>384 Stück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</si>
</sst>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name val="Arial"/>
      <family val="2"/>
    </font>
    <font>
      <sz val="7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u val="single"/>
      <sz val="10"/>
      <name val="Calibri"/>
      <family val="2"/>
    </font>
    <font>
      <sz val="10"/>
      <color indexed="23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Verdana"/>
      <family val="2"/>
    </font>
    <font>
      <sz val="9"/>
      <name val="Calibri"/>
      <family val="2"/>
    </font>
    <font>
      <sz val="8.5"/>
      <name val="Calibri"/>
      <family val="2"/>
    </font>
    <font>
      <b/>
      <sz val="9"/>
      <name val="Calibri"/>
      <family val="2"/>
    </font>
    <font>
      <b/>
      <sz val="12"/>
      <color indexed="9"/>
      <name val="Arial"/>
      <family val="2"/>
    </font>
    <font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sz val="10"/>
      <color theme="0" tint="-0.4999699890613556"/>
      <name val="Arial"/>
      <family val="2"/>
    </font>
    <font>
      <sz val="10"/>
      <color theme="1"/>
      <name val="Calibri"/>
      <family val="2"/>
    </font>
    <font>
      <sz val="12"/>
      <color theme="1"/>
      <name val="Verdana"/>
      <family val="2"/>
    </font>
    <font>
      <b/>
      <sz val="12"/>
      <color theme="0"/>
      <name val="Arial"/>
      <family val="2"/>
    </font>
    <font>
      <sz val="7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98">
    <xf numFmtId="0" fontId="0" fillId="0" borderId="0" xfId="0" applyAlignment="1">
      <alignment/>
    </xf>
    <xf numFmtId="0" fontId="25" fillId="33" borderId="0" xfId="0" applyFont="1" applyFill="1" applyAlignment="1">
      <alignment/>
    </xf>
    <xf numFmtId="15" fontId="26" fillId="33" borderId="0" xfId="0" applyNumberFormat="1" applyFont="1" applyFill="1" applyAlignment="1">
      <alignment horizontal="left"/>
    </xf>
    <xf numFmtId="0" fontId="57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0" fontId="28" fillId="33" borderId="0" xfId="47" applyFont="1" applyFill="1" applyAlignment="1" applyProtection="1">
      <alignment horizontal="right"/>
      <protection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5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31" fillId="33" borderId="0" xfId="0" applyFont="1" applyFill="1" applyAlignment="1">
      <alignment horizontal="left"/>
    </xf>
    <xf numFmtId="0" fontId="26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8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left"/>
    </xf>
    <xf numFmtId="0" fontId="59" fillId="33" borderId="0" xfId="0" applyFont="1" applyFill="1" applyAlignment="1">
      <alignment horizontal="right"/>
    </xf>
    <xf numFmtId="15" fontId="25" fillId="33" borderId="0" xfId="0" applyNumberFormat="1" applyFont="1" applyFill="1" applyAlignment="1">
      <alignment horizontal="right"/>
    </xf>
    <xf numFmtId="0" fontId="3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9" fontId="4" fillId="35" borderId="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9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 horizontal="right"/>
    </xf>
    <xf numFmtId="10" fontId="4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horizontal="left"/>
      <protection/>
    </xf>
    <xf numFmtId="0" fontId="4" fillId="33" borderId="0" xfId="56" applyFont="1" applyFill="1">
      <alignment/>
      <protection/>
    </xf>
    <xf numFmtId="0" fontId="4" fillId="33" borderId="0" xfId="58" applyFont="1" applyFill="1" applyBorder="1" applyAlignment="1">
      <alignment horizontal="left"/>
      <protection/>
    </xf>
    <xf numFmtId="2" fontId="4" fillId="33" borderId="0" xfId="58" applyNumberFormat="1" applyFont="1" applyFill="1" applyBorder="1">
      <alignment/>
      <protection/>
    </xf>
    <xf numFmtId="0" fontId="4" fillId="33" borderId="0" xfId="58" applyFont="1" applyFill="1">
      <alignment/>
      <protection/>
    </xf>
    <xf numFmtId="9" fontId="4" fillId="33" borderId="0" xfId="5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Border="1" applyAlignment="1">
      <alignment horizontal="right"/>
    </xf>
    <xf numFmtId="2" fontId="5" fillId="34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60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right"/>
    </xf>
    <xf numFmtId="2" fontId="4" fillId="36" borderId="0" xfId="0" applyNumberFormat="1" applyFont="1" applyFill="1" applyBorder="1" applyAlignment="1">
      <alignment horizontal="right"/>
    </xf>
    <xf numFmtId="2" fontId="4" fillId="36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35" fillId="33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/>
    </xf>
    <xf numFmtId="2" fontId="35" fillId="33" borderId="0" xfId="0" applyNumberFormat="1" applyFont="1" applyFill="1" applyBorder="1" applyAlignment="1">
      <alignment/>
    </xf>
    <xf numFmtId="9" fontId="35" fillId="33" borderId="0" xfId="0" applyNumberFormat="1" applyFont="1" applyFill="1" applyBorder="1" applyAlignment="1">
      <alignment/>
    </xf>
    <xf numFmtId="2" fontId="35" fillId="33" borderId="0" xfId="0" applyNumberFormat="1" applyFont="1" applyFill="1" applyBorder="1" applyAlignment="1">
      <alignment horizontal="right"/>
    </xf>
    <xf numFmtId="0" fontId="36" fillId="33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5" fillId="33" borderId="0" xfId="0" applyFont="1" applyFill="1" applyBorder="1" applyAlignment="1">
      <alignment horizontal="left"/>
    </xf>
    <xf numFmtId="0" fontId="31" fillId="33" borderId="0" xfId="0" applyFont="1" applyFill="1" applyAlignment="1">
      <alignment horizontal="right"/>
    </xf>
    <xf numFmtId="0" fontId="37" fillId="33" borderId="0" xfId="0" applyFont="1" applyFill="1" applyAlignment="1">
      <alignment/>
    </xf>
    <xf numFmtId="0" fontId="37" fillId="33" borderId="0" xfId="0" applyFont="1" applyFill="1" applyBorder="1" applyAlignment="1">
      <alignment horizontal="left"/>
    </xf>
    <xf numFmtId="0" fontId="37" fillId="33" borderId="0" xfId="54" applyFont="1" applyFill="1" applyBorder="1" applyAlignment="1">
      <alignment horizontal="left"/>
      <protection/>
    </xf>
    <xf numFmtId="1" fontId="58" fillId="33" borderId="0" xfId="0" applyNumberFormat="1" applyFont="1" applyFill="1" applyAlignment="1">
      <alignment/>
    </xf>
    <xf numFmtId="0" fontId="37" fillId="33" borderId="0" xfId="0" applyFont="1" applyFill="1" applyBorder="1" applyAlignment="1">
      <alignment/>
    </xf>
    <xf numFmtId="0" fontId="4" fillId="33" borderId="0" xfId="56" applyFont="1" applyFill="1" applyBorder="1" applyAlignment="1">
      <alignment horizontal="left"/>
      <protection/>
    </xf>
    <xf numFmtId="2" fontId="4" fillId="33" borderId="0" xfId="56" applyNumberFormat="1" applyFont="1" applyFill="1" applyBorder="1">
      <alignment/>
      <protection/>
    </xf>
    <xf numFmtId="0" fontId="5" fillId="37" borderId="10" xfId="54" applyFont="1" applyFill="1" applyBorder="1" applyAlignment="1">
      <alignment horizontal="center"/>
      <protection/>
    </xf>
    <xf numFmtId="0" fontId="4" fillId="37" borderId="10" xfId="54" applyFont="1" applyFill="1" applyBorder="1" applyAlignment="1">
      <alignment horizontal="center"/>
      <protection/>
    </xf>
    <xf numFmtId="0" fontId="4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0" fontId="4" fillId="37" borderId="10" xfId="56" applyFont="1" applyFill="1" applyBorder="1" applyAlignment="1">
      <alignment horizontal="center"/>
      <protection/>
    </xf>
    <xf numFmtId="0" fontId="4" fillId="37" borderId="10" xfId="58" applyFont="1" applyFill="1" applyBorder="1" applyAlignment="1">
      <alignment horizontal="center"/>
      <protection/>
    </xf>
    <xf numFmtId="2" fontId="4" fillId="37" borderId="10" xfId="0" applyNumberFormat="1" applyFont="1" applyFill="1" applyBorder="1" applyAlignment="1">
      <alignment/>
    </xf>
    <xf numFmtId="0" fontId="61" fillId="38" borderId="0" xfId="0" applyFont="1" applyFill="1" applyAlignment="1">
      <alignment/>
    </xf>
    <xf numFmtId="0" fontId="62" fillId="38" borderId="0" xfId="0" applyFont="1" applyFill="1" applyAlignment="1">
      <alignment horizontal="right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35" fillId="36" borderId="0" xfId="0" applyFont="1" applyFill="1" applyAlignment="1">
      <alignment horizontal="right"/>
    </xf>
    <xf numFmtId="0" fontId="25" fillId="36" borderId="0" xfId="0" applyFont="1" applyFill="1" applyAlignment="1">
      <alignment horizontal="right"/>
    </xf>
    <xf numFmtId="0" fontId="25" fillId="36" borderId="0" xfId="0" applyFont="1" applyFill="1" applyAlignment="1">
      <alignment/>
    </xf>
    <xf numFmtId="0" fontId="59" fillId="36" borderId="0" xfId="0" applyFont="1" applyFill="1" applyAlignment="1">
      <alignment/>
    </xf>
    <xf numFmtId="0" fontId="25" fillId="36" borderId="0" xfId="47" applyFont="1" applyFill="1" applyAlignment="1" applyProtection="1">
      <alignment horizontal="right"/>
      <protection/>
    </xf>
    <xf numFmtId="0" fontId="25" fillId="39" borderId="0" xfId="0" applyFont="1" applyFill="1" applyAlignment="1">
      <alignment horizontal="center"/>
    </xf>
    <xf numFmtId="0" fontId="7" fillId="36" borderId="0" xfId="0" applyFont="1" applyFill="1" applyAlignment="1">
      <alignment horizontal="right"/>
    </xf>
    <xf numFmtId="0" fontId="25" fillId="40" borderId="0" xfId="0" applyFont="1" applyFill="1" applyAlignment="1">
      <alignment/>
    </xf>
    <xf numFmtId="0" fontId="28" fillId="40" borderId="0" xfId="47" applyFont="1" applyFill="1" applyAlignment="1" applyProtection="1">
      <alignment horizontal="right"/>
      <protection/>
    </xf>
    <xf numFmtId="0" fontId="25" fillId="41" borderId="0" xfId="0" applyFont="1" applyFill="1" applyAlignment="1">
      <alignment/>
    </xf>
    <xf numFmtId="2" fontId="58" fillId="33" borderId="0" xfId="0" applyNumberFormat="1" applyFont="1" applyFill="1" applyAlignment="1">
      <alignment/>
    </xf>
    <xf numFmtId="14" fontId="2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0" fillId="0" borderId="0" xfId="0" applyAlignment="1">
      <alignment wrapText="1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11" xfId="52"/>
    <cellStyle name="Standard 12" xfId="53"/>
    <cellStyle name="Standard 2" xfId="54"/>
    <cellStyle name="Standard 2 2" xfId="55"/>
    <cellStyle name="Standard 3" xfId="56"/>
    <cellStyle name="Standard 3 2" xfId="57"/>
    <cellStyle name="Standard 4" xfId="58"/>
    <cellStyle name="Standard 4 2" xfId="59"/>
    <cellStyle name="Standard 7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7</xdr:row>
      <xdr:rowOff>38100</xdr:rowOff>
    </xdr:from>
    <xdr:to>
      <xdr:col>10</xdr:col>
      <xdr:colOff>590550</xdr:colOff>
      <xdr:row>10</xdr:row>
      <xdr:rowOff>219075</xdr:rowOff>
    </xdr:to>
    <xdr:pic>
      <xdr:nvPicPr>
        <xdr:cNvPr id="1" name="Grafik 4" descr="Wort_und_Bildmarke_Mai_201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209675"/>
          <a:ext cx="1038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="200" zoomScaleNormal="200" zoomScalePageLayoutView="0" workbookViewId="0" topLeftCell="A64">
      <selection activeCell="E86" sqref="E86"/>
    </sheetView>
  </sheetViews>
  <sheetFormatPr defaultColWidth="11.421875" defaultRowHeight="12.75"/>
  <cols>
    <col min="1" max="1" width="5.7109375" style="6" customWidth="1"/>
    <col min="2" max="2" width="18.7109375" style="6" customWidth="1"/>
    <col min="3" max="3" width="10.7109375" style="6" customWidth="1"/>
    <col min="4" max="4" width="6.7109375" style="6" customWidth="1"/>
    <col min="5" max="5" width="5.7109375" style="6" customWidth="1"/>
    <col min="6" max="6" width="6.7109375" style="6" customWidth="1"/>
    <col min="7" max="7" width="7.7109375" style="6" customWidth="1"/>
    <col min="8" max="8" width="5.7109375" style="6" customWidth="1"/>
    <col min="9" max="9" width="7.7109375" style="6" customWidth="1"/>
    <col min="10" max="10" width="5.7109375" style="6" customWidth="1"/>
    <col min="11" max="11" width="9.7109375" style="6" customWidth="1"/>
    <col min="12" max="13" width="15.7109375" style="6" customWidth="1"/>
  </cols>
  <sheetData>
    <row r="1" spans="1:11" ht="15.75">
      <c r="A1" s="79" t="s">
        <v>129</v>
      </c>
      <c r="B1" s="79"/>
      <c r="C1" s="79"/>
      <c r="D1" s="79"/>
      <c r="E1" s="79"/>
      <c r="F1" s="79"/>
      <c r="G1" s="79"/>
      <c r="H1" s="79"/>
      <c r="I1" s="79"/>
      <c r="J1" s="79"/>
      <c r="K1" s="80" t="s">
        <v>147</v>
      </c>
    </row>
    <row r="2" spans="1:11" ht="12.75">
      <c r="A2" s="81" t="s">
        <v>121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11" ht="12.75">
      <c r="A3" s="82"/>
      <c r="B3" s="82"/>
      <c r="C3" s="82"/>
      <c r="D3" s="82"/>
      <c r="E3" s="82"/>
      <c r="F3" s="82"/>
      <c r="G3" s="82"/>
      <c r="H3" s="82"/>
      <c r="I3" s="82"/>
      <c r="J3" s="82"/>
      <c r="K3" s="84"/>
    </row>
    <row r="4" spans="1:13" ht="12.75">
      <c r="A4" s="81" t="s">
        <v>107</v>
      </c>
      <c r="B4" s="85"/>
      <c r="C4" s="85"/>
      <c r="D4" s="85"/>
      <c r="E4" s="85"/>
      <c r="F4" s="85"/>
      <c r="G4" s="86"/>
      <c r="H4" s="86"/>
      <c r="I4" s="86"/>
      <c r="J4" s="86"/>
      <c r="K4" s="87"/>
      <c r="L4" s="17"/>
      <c r="M4" s="3"/>
    </row>
    <row r="5" spans="1:13" ht="12.75">
      <c r="A5" s="81" t="s">
        <v>108</v>
      </c>
      <c r="B5" s="85"/>
      <c r="C5" s="85"/>
      <c r="D5" s="88" t="s">
        <v>14</v>
      </c>
      <c r="E5" s="85" t="s">
        <v>109</v>
      </c>
      <c r="F5" s="85"/>
      <c r="G5" s="85"/>
      <c r="H5" s="85"/>
      <c r="I5" s="85"/>
      <c r="J5" s="85"/>
      <c r="K5" s="84"/>
      <c r="L5" s="4"/>
      <c r="M5" s="4"/>
    </row>
    <row r="6" spans="1:13" ht="12.75">
      <c r="A6" s="85" t="s">
        <v>145</v>
      </c>
      <c r="B6" s="85"/>
      <c r="C6" s="85"/>
      <c r="D6" s="85"/>
      <c r="E6" s="85"/>
      <c r="F6" s="85"/>
      <c r="G6" s="85"/>
      <c r="H6" s="92"/>
      <c r="I6" s="85"/>
      <c r="J6" s="85"/>
      <c r="K6" s="89"/>
      <c r="L6" s="4"/>
      <c r="M6" s="4"/>
    </row>
    <row r="7" spans="1:13" ht="12.75">
      <c r="A7" s="90" t="s">
        <v>142</v>
      </c>
      <c r="B7" s="90"/>
      <c r="C7" s="90"/>
      <c r="D7" s="90"/>
      <c r="E7" s="90"/>
      <c r="F7" s="90"/>
      <c r="G7" s="90"/>
      <c r="H7" s="90"/>
      <c r="I7" s="90"/>
      <c r="J7" s="90"/>
      <c r="K7" s="91"/>
      <c r="L7" s="5"/>
      <c r="M7" s="5"/>
    </row>
    <row r="8" spans="1:13" ht="12.75">
      <c r="A8" s="1" t="s">
        <v>146</v>
      </c>
      <c r="C8" s="1"/>
      <c r="D8" s="1"/>
      <c r="E8" s="1"/>
      <c r="F8" s="1"/>
      <c r="G8" s="1"/>
      <c r="H8" s="1"/>
      <c r="I8" s="1"/>
      <c r="J8" s="1"/>
      <c r="K8" s="5"/>
      <c r="L8" s="5"/>
      <c r="M8" s="5"/>
    </row>
    <row r="9" spans="1:13" ht="12.75">
      <c r="A9" s="1" t="s">
        <v>133</v>
      </c>
      <c r="B9" s="1"/>
      <c r="C9" s="1"/>
      <c r="D9" s="1"/>
      <c r="E9" s="1"/>
      <c r="F9" s="1"/>
      <c r="G9" s="1"/>
      <c r="H9" s="1"/>
      <c r="I9" s="1"/>
      <c r="J9" s="1"/>
      <c r="K9" s="4"/>
      <c r="L9" s="5"/>
      <c r="M9" s="5"/>
    </row>
    <row r="10" spans="1:11" ht="15">
      <c r="A10" s="47"/>
      <c r="B10" s="1"/>
      <c r="C10" s="1"/>
      <c r="D10" s="1"/>
      <c r="E10" s="1"/>
      <c r="F10" s="1"/>
      <c r="G10" s="1"/>
      <c r="H10" s="1"/>
      <c r="I10" s="1"/>
      <c r="J10" s="1"/>
      <c r="K10" s="4"/>
    </row>
    <row r="11" spans="1:13" ht="18.75">
      <c r="A11" s="11" t="s">
        <v>135</v>
      </c>
      <c r="B11" s="13"/>
      <c r="C11" s="63"/>
      <c r="D11" s="12"/>
      <c r="E11" s="12"/>
      <c r="F11" s="12"/>
      <c r="G11" s="1"/>
      <c r="H11" s="1"/>
      <c r="I11" s="1"/>
      <c r="J11" s="1"/>
      <c r="K11" s="1"/>
      <c r="L11" s="1"/>
      <c r="M11" s="1"/>
    </row>
    <row r="12" spans="1:13" ht="15.75">
      <c r="A12" s="1" t="s">
        <v>110</v>
      </c>
      <c r="B12" s="94"/>
      <c r="C12" s="18"/>
      <c r="D12" s="2"/>
      <c r="E12" s="2"/>
      <c r="F12" s="2"/>
      <c r="G12" s="1"/>
      <c r="H12" s="1"/>
      <c r="I12" s="1"/>
      <c r="J12" s="1"/>
      <c r="K12" s="1"/>
      <c r="L12" s="1"/>
      <c r="M12" s="1"/>
    </row>
    <row r="13" spans="1:13" ht="10.5" customHeight="1">
      <c r="A13" s="10" t="s">
        <v>104</v>
      </c>
      <c r="B13" s="1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</row>
    <row r="14" spans="1:13" ht="10.5" customHeight="1">
      <c r="A14" s="10" t="s">
        <v>111</v>
      </c>
      <c r="B14" s="1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</row>
    <row r="15" spans="1:13" s="8" customFormat="1" ht="10.5" customHeight="1">
      <c r="A15" s="10" t="s">
        <v>127</v>
      </c>
      <c r="B15" s="1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</row>
    <row r="16" spans="1:13" s="8" customFormat="1" ht="10.5" customHeight="1">
      <c r="A16" s="10" t="s">
        <v>128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s="8" customFormat="1" ht="10.5" customHeight="1">
      <c r="A17" s="19" t="s">
        <v>100</v>
      </c>
      <c r="B17" s="20"/>
      <c r="C17" s="20"/>
      <c r="D17" s="21"/>
      <c r="E17" s="21"/>
      <c r="F17" s="21"/>
      <c r="G17" s="20"/>
      <c r="H17" s="20"/>
      <c r="I17" s="20"/>
      <c r="J17" s="20"/>
      <c r="K17" s="20"/>
      <c r="L17" s="7"/>
      <c r="M17" s="7"/>
    </row>
    <row r="18" spans="1:13" s="8" customFormat="1" ht="10.5" customHeight="1">
      <c r="A18" s="22"/>
      <c r="B18" s="22"/>
      <c r="C18" s="22"/>
      <c r="D18" s="22" t="s">
        <v>26</v>
      </c>
      <c r="E18" s="22" t="s">
        <v>32</v>
      </c>
      <c r="F18" s="22" t="s">
        <v>35</v>
      </c>
      <c r="G18" s="25" t="s">
        <v>29</v>
      </c>
      <c r="H18" s="23"/>
      <c r="I18" s="25" t="s">
        <v>30</v>
      </c>
      <c r="J18" s="23"/>
      <c r="K18" s="22" t="s">
        <v>31</v>
      </c>
      <c r="L18" s="14" t="s">
        <v>54</v>
      </c>
      <c r="M18" s="15" t="s">
        <v>55</v>
      </c>
    </row>
    <row r="19" spans="1:13" s="6" customFormat="1" ht="10.5" customHeight="1">
      <c r="A19" s="22" t="s">
        <v>27</v>
      </c>
      <c r="B19" s="22" t="s">
        <v>7</v>
      </c>
      <c r="C19" s="22" t="s">
        <v>8</v>
      </c>
      <c r="D19" s="22" t="s">
        <v>0</v>
      </c>
      <c r="E19" s="22" t="s">
        <v>33</v>
      </c>
      <c r="F19" s="22" t="s">
        <v>32</v>
      </c>
      <c r="G19" s="22" t="s">
        <v>1</v>
      </c>
      <c r="H19" s="22" t="s">
        <v>2</v>
      </c>
      <c r="I19" s="22" t="s">
        <v>1</v>
      </c>
      <c r="J19" s="22" t="s">
        <v>2</v>
      </c>
      <c r="K19" s="22" t="s">
        <v>3</v>
      </c>
      <c r="L19" s="9"/>
      <c r="M19" s="9"/>
    </row>
    <row r="20" spans="1:13" s="61" customFormat="1" ht="10.5" customHeight="1">
      <c r="A20" s="22"/>
      <c r="B20" s="22"/>
      <c r="C20" s="22"/>
      <c r="D20" s="22" t="s">
        <v>11</v>
      </c>
      <c r="E20" s="22" t="s">
        <v>34</v>
      </c>
      <c r="F20" s="22" t="s">
        <v>36</v>
      </c>
      <c r="G20" s="22" t="s">
        <v>67</v>
      </c>
      <c r="H20" s="24">
        <v>0.1</v>
      </c>
      <c r="I20" s="22" t="s">
        <v>67</v>
      </c>
      <c r="J20" s="24">
        <v>0.2</v>
      </c>
      <c r="K20" s="22" t="s">
        <v>67</v>
      </c>
      <c r="L20" s="9"/>
      <c r="M20" s="9"/>
    </row>
    <row r="21" spans="1:13" s="61" customFormat="1" ht="10.5" customHeight="1">
      <c r="A21" s="64" t="s">
        <v>105</v>
      </c>
      <c r="B21" s="6"/>
      <c r="C21" s="60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61" customFormat="1" ht="10.5" customHeight="1">
      <c r="A22" s="71">
        <v>0</v>
      </c>
      <c r="B22" s="34" t="s">
        <v>41</v>
      </c>
      <c r="C22" s="35" t="s">
        <v>21</v>
      </c>
      <c r="D22" s="28">
        <v>15</v>
      </c>
      <c r="E22" s="31">
        <v>0.466666666</v>
      </c>
      <c r="F22" s="28">
        <f aca="true" t="shared" si="0" ref="F22:F34">SUM(D22*(1-E22))</f>
        <v>8.000000009999999</v>
      </c>
      <c r="G22" s="30"/>
      <c r="H22" s="28"/>
      <c r="I22" s="28">
        <f aca="true" t="shared" si="1" ref="I22:I56">SUM(K22/1.2)</f>
        <v>0</v>
      </c>
      <c r="J22" s="28">
        <f>SUM(I22*$J$20)</f>
        <v>0</v>
      </c>
      <c r="K22" s="28">
        <f aca="true" t="shared" si="2" ref="K22:K34">SUM(A22*F22)</f>
        <v>0</v>
      </c>
      <c r="L22" s="9">
        <v>58</v>
      </c>
      <c r="M22" s="9">
        <f aca="true" t="shared" si="3" ref="M22:M92">SUM(A22*L22)</f>
        <v>0</v>
      </c>
    </row>
    <row r="23" spans="1:13" s="61" customFormat="1" ht="10.5" customHeight="1">
      <c r="A23" s="72">
        <v>0</v>
      </c>
      <c r="B23" s="34" t="s">
        <v>41</v>
      </c>
      <c r="C23" s="34" t="s">
        <v>13</v>
      </c>
      <c r="D23" s="28">
        <v>15</v>
      </c>
      <c r="E23" s="31">
        <v>0.466666666</v>
      </c>
      <c r="F23" s="28">
        <f t="shared" si="0"/>
        <v>8.000000009999999</v>
      </c>
      <c r="G23" s="30"/>
      <c r="H23" s="28"/>
      <c r="I23" s="28">
        <f t="shared" si="1"/>
        <v>0</v>
      </c>
      <c r="J23" s="28">
        <f aca="true" t="shared" si="4" ref="J23:J92">SUM(I23*$J$20)</f>
        <v>0</v>
      </c>
      <c r="K23" s="28">
        <f t="shared" si="2"/>
        <v>0</v>
      </c>
      <c r="L23" s="9">
        <v>58</v>
      </c>
      <c r="M23" s="9">
        <f t="shared" si="3"/>
        <v>0</v>
      </c>
    </row>
    <row r="24" spans="1:13" s="61" customFormat="1" ht="10.5" customHeight="1">
      <c r="A24" s="72">
        <v>0</v>
      </c>
      <c r="B24" s="34" t="s">
        <v>41</v>
      </c>
      <c r="C24" s="34" t="s">
        <v>43</v>
      </c>
      <c r="D24" s="28">
        <v>15</v>
      </c>
      <c r="E24" s="31">
        <v>0.466666666</v>
      </c>
      <c r="F24" s="28">
        <f t="shared" si="0"/>
        <v>8.000000009999999</v>
      </c>
      <c r="G24" s="30"/>
      <c r="H24" s="28"/>
      <c r="I24" s="28">
        <f t="shared" si="1"/>
        <v>0</v>
      </c>
      <c r="J24" s="28">
        <f t="shared" si="4"/>
        <v>0</v>
      </c>
      <c r="K24" s="28">
        <f t="shared" si="2"/>
        <v>0</v>
      </c>
      <c r="L24" s="9">
        <v>58</v>
      </c>
      <c r="M24" s="9">
        <f t="shared" si="3"/>
        <v>0</v>
      </c>
    </row>
    <row r="25" spans="1:13" s="61" customFormat="1" ht="10.5" customHeight="1">
      <c r="A25" s="72">
        <v>0</v>
      </c>
      <c r="B25" s="34" t="s">
        <v>41</v>
      </c>
      <c r="C25" s="34" t="s">
        <v>12</v>
      </c>
      <c r="D25" s="28">
        <v>15</v>
      </c>
      <c r="E25" s="31">
        <v>0.466666666</v>
      </c>
      <c r="F25" s="28">
        <f t="shared" si="0"/>
        <v>8.000000009999999</v>
      </c>
      <c r="G25" s="30"/>
      <c r="H25" s="28"/>
      <c r="I25" s="28">
        <f t="shared" si="1"/>
        <v>0</v>
      </c>
      <c r="J25" s="28">
        <f t="shared" si="4"/>
        <v>0</v>
      </c>
      <c r="K25" s="28">
        <f t="shared" si="2"/>
        <v>0</v>
      </c>
      <c r="L25" s="9">
        <v>58</v>
      </c>
      <c r="M25" s="9">
        <f t="shared" si="3"/>
        <v>0</v>
      </c>
    </row>
    <row r="26" spans="1:13" s="61" customFormat="1" ht="10.5" customHeight="1">
      <c r="A26" s="72">
        <v>0</v>
      </c>
      <c r="B26" s="34" t="s">
        <v>41</v>
      </c>
      <c r="C26" s="34" t="s">
        <v>14</v>
      </c>
      <c r="D26" s="28">
        <v>15</v>
      </c>
      <c r="E26" s="31">
        <v>0.466666666</v>
      </c>
      <c r="F26" s="28">
        <f t="shared" si="0"/>
        <v>8.000000009999999</v>
      </c>
      <c r="G26" s="30"/>
      <c r="H26" s="28"/>
      <c r="I26" s="28">
        <f t="shared" si="1"/>
        <v>0</v>
      </c>
      <c r="J26" s="28">
        <f t="shared" si="4"/>
        <v>0</v>
      </c>
      <c r="K26" s="28">
        <f t="shared" si="2"/>
        <v>0</v>
      </c>
      <c r="L26" s="9">
        <v>58</v>
      </c>
      <c r="M26" s="9">
        <f t="shared" si="3"/>
        <v>0</v>
      </c>
    </row>
    <row r="27" spans="1:13" s="61" customFormat="1" ht="10.5" customHeight="1">
      <c r="A27" s="72">
        <v>0</v>
      </c>
      <c r="B27" s="34" t="s">
        <v>41</v>
      </c>
      <c r="C27" s="34" t="s">
        <v>15</v>
      </c>
      <c r="D27" s="28">
        <v>15</v>
      </c>
      <c r="E27" s="31">
        <v>0.466666666</v>
      </c>
      <c r="F27" s="28">
        <f t="shared" si="0"/>
        <v>8.000000009999999</v>
      </c>
      <c r="G27" s="30"/>
      <c r="H27" s="28"/>
      <c r="I27" s="28">
        <f t="shared" si="1"/>
        <v>0</v>
      </c>
      <c r="J27" s="28">
        <f t="shared" si="4"/>
        <v>0</v>
      </c>
      <c r="K27" s="28">
        <f t="shared" si="2"/>
        <v>0</v>
      </c>
      <c r="L27" s="9">
        <v>58</v>
      </c>
      <c r="M27" s="9">
        <f t="shared" si="3"/>
        <v>0</v>
      </c>
    </row>
    <row r="28" spans="1:13" s="61" customFormat="1" ht="10.5" customHeight="1">
      <c r="A28" s="72">
        <v>0</v>
      </c>
      <c r="B28" s="34" t="s">
        <v>41</v>
      </c>
      <c r="C28" s="34" t="s">
        <v>16</v>
      </c>
      <c r="D28" s="28">
        <v>15</v>
      </c>
      <c r="E28" s="31">
        <v>0.466666666</v>
      </c>
      <c r="F28" s="28">
        <f t="shared" si="0"/>
        <v>8.000000009999999</v>
      </c>
      <c r="G28" s="30"/>
      <c r="H28" s="28"/>
      <c r="I28" s="28">
        <f t="shared" si="1"/>
        <v>0</v>
      </c>
      <c r="J28" s="28">
        <f t="shared" si="4"/>
        <v>0</v>
      </c>
      <c r="K28" s="28">
        <f t="shared" si="2"/>
        <v>0</v>
      </c>
      <c r="L28" s="9">
        <v>58</v>
      </c>
      <c r="M28" s="9">
        <f t="shared" si="3"/>
        <v>0</v>
      </c>
    </row>
    <row r="29" spans="1:13" s="61" customFormat="1" ht="10.5" customHeight="1">
      <c r="A29" s="72">
        <v>0</v>
      </c>
      <c r="B29" s="34" t="s">
        <v>41</v>
      </c>
      <c r="C29" s="34" t="s">
        <v>17</v>
      </c>
      <c r="D29" s="28">
        <v>15</v>
      </c>
      <c r="E29" s="31">
        <v>0.466666666</v>
      </c>
      <c r="F29" s="28">
        <f t="shared" si="0"/>
        <v>8.000000009999999</v>
      </c>
      <c r="G29" s="30"/>
      <c r="H29" s="28"/>
      <c r="I29" s="28">
        <f t="shared" si="1"/>
        <v>0</v>
      </c>
      <c r="J29" s="28">
        <f t="shared" si="4"/>
        <v>0</v>
      </c>
      <c r="K29" s="28">
        <f t="shared" si="2"/>
        <v>0</v>
      </c>
      <c r="L29" s="9">
        <v>58</v>
      </c>
      <c r="M29" s="9">
        <f t="shared" si="3"/>
        <v>0</v>
      </c>
    </row>
    <row r="30" spans="1:13" s="61" customFormat="1" ht="10.5" customHeight="1">
      <c r="A30" s="72">
        <v>0</v>
      </c>
      <c r="B30" s="34" t="s">
        <v>41</v>
      </c>
      <c r="C30" s="34" t="s">
        <v>22</v>
      </c>
      <c r="D30" s="28">
        <v>15</v>
      </c>
      <c r="E30" s="31">
        <v>0.466666666</v>
      </c>
      <c r="F30" s="28">
        <f t="shared" si="0"/>
        <v>8.000000009999999</v>
      </c>
      <c r="G30" s="30"/>
      <c r="H30" s="28"/>
      <c r="I30" s="28">
        <f t="shared" si="1"/>
        <v>0</v>
      </c>
      <c r="J30" s="28">
        <f t="shared" si="4"/>
        <v>0</v>
      </c>
      <c r="K30" s="28">
        <f t="shared" si="2"/>
        <v>0</v>
      </c>
      <c r="L30" s="9">
        <v>58</v>
      </c>
      <c r="M30" s="9">
        <f t="shared" si="3"/>
        <v>0</v>
      </c>
    </row>
    <row r="31" spans="1:13" s="61" customFormat="1" ht="10.5" customHeight="1">
      <c r="A31" s="72">
        <v>0</v>
      </c>
      <c r="B31" s="34" t="s">
        <v>41</v>
      </c>
      <c r="C31" s="34" t="s">
        <v>125</v>
      </c>
      <c r="D31" s="28">
        <v>15</v>
      </c>
      <c r="E31" s="31">
        <v>0.466666666</v>
      </c>
      <c r="F31" s="28">
        <f t="shared" si="0"/>
        <v>8.000000009999999</v>
      </c>
      <c r="G31" s="30"/>
      <c r="H31" s="28"/>
      <c r="I31" s="28">
        <f t="shared" si="1"/>
        <v>0</v>
      </c>
      <c r="J31" s="28">
        <f t="shared" si="4"/>
        <v>0</v>
      </c>
      <c r="K31" s="28">
        <f t="shared" si="2"/>
        <v>0</v>
      </c>
      <c r="L31" s="9">
        <v>58</v>
      </c>
      <c r="M31" s="9">
        <f t="shared" si="3"/>
        <v>0</v>
      </c>
    </row>
    <row r="32" spans="1:13" s="61" customFormat="1" ht="10.5" customHeight="1">
      <c r="A32" s="72">
        <v>0</v>
      </c>
      <c r="B32" s="34" t="s">
        <v>41</v>
      </c>
      <c r="C32" s="32"/>
      <c r="D32" s="16" t="s">
        <v>20</v>
      </c>
      <c r="E32" s="29"/>
      <c r="F32" s="28"/>
      <c r="G32" s="30"/>
      <c r="H32" s="28"/>
      <c r="I32" s="28"/>
      <c r="J32" s="28"/>
      <c r="K32" s="28"/>
      <c r="L32" s="9">
        <v>58</v>
      </c>
      <c r="M32" s="9">
        <f t="shared" si="3"/>
        <v>0</v>
      </c>
    </row>
    <row r="33" spans="1:13" s="61" customFormat="1" ht="10.5" customHeight="1">
      <c r="A33" s="66" t="s">
        <v>79</v>
      </c>
      <c r="C33" s="32"/>
      <c r="D33" s="16"/>
      <c r="E33" s="29"/>
      <c r="F33" s="28"/>
      <c r="G33" s="30"/>
      <c r="H33" s="28"/>
      <c r="I33" s="28"/>
      <c r="J33" s="28"/>
      <c r="K33" s="28"/>
      <c r="L33" s="9"/>
      <c r="M33" s="9"/>
    </row>
    <row r="34" spans="1:13" s="61" customFormat="1" ht="10.5" customHeight="1">
      <c r="A34" s="73">
        <v>0</v>
      </c>
      <c r="B34" s="16" t="s">
        <v>42</v>
      </c>
      <c r="C34" s="16" t="s">
        <v>18</v>
      </c>
      <c r="D34" s="28">
        <v>15</v>
      </c>
      <c r="E34" s="31">
        <v>0.466666666</v>
      </c>
      <c r="F34" s="28">
        <f t="shared" si="0"/>
        <v>8.000000009999999</v>
      </c>
      <c r="G34" s="30"/>
      <c r="H34" s="28"/>
      <c r="I34" s="28">
        <f t="shared" si="1"/>
        <v>0</v>
      </c>
      <c r="J34" s="28">
        <f t="shared" si="4"/>
        <v>0</v>
      </c>
      <c r="K34" s="28">
        <f t="shared" si="2"/>
        <v>0</v>
      </c>
      <c r="L34" s="9">
        <v>58</v>
      </c>
      <c r="M34" s="9">
        <f t="shared" si="3"/>
        <v>0</v>
      </c>
    </row>
    <row r="35" spans="1:13" s="61" customFormat="1" ht="10.5" customHeight="1">
      <c r="A35" s="73">
        <v>0</v>
      </c>
      <c r="B35" s="16" t="s">
        <v>42</v>
      </c>
      <c r="C35" s="32"/>
      <c r="D35" s="16" t="s">
        <v>20</v>
      </c>
      <c r="E35" s="29"/>
      <c r="F35" s="28"/>
      <c r="G35" s="30"/>
      <c r="H35" s="28"/>
      <c r="I35" s="28"/>
      <c r="J35" s="28"/>
      <c r="K35" s="28"/>
      <c r="L35" s="9">
        <v>58</v>
      </c>
      <c r="M35" s="9">
        <f t="shared" si="3"/>
        <v>0</v>
      </c>
    </row>
    <row r="36" spans="1:13" s="61" customFormat="1" ht="10.5" customHeight="1">
      <c r="A36" s="64" t="s">
        <v>80</v>
      </c>
      <c r="B36" s="16"/>
      <c r="C36" s="32"/>
      <c r="D36" s="16"/>
      <c r="E36" s="29"/>
      <c r="F36" s="28"/>
      <c r="G36" s="30"/>
      <c r="H36" s="28"/>
      <c r="I36" s="28"/>
      <c r="J36" s="28"/>
      <c r="K36" s="28"/>
      <c r="L36" s="9"/>
      <c r="M36" s="9"/>
    </row>
    <row r="37" spans="1:13" s="61" customFormat="1" ht="10.5" customHeight="1">
      <c r="A37" s="73">
        <v>0</v>
      </c>
      <c r="B37" s="16" t="s">
        <v>44</v>
      </c>
      <c r="C37" s="16" t="s">
        <v>21</v>
      </c>
      <c r="D37" s="28">
        <v>25</v>
      </c>
      <c r="E37" s="31">
        <v>0.36</v>
      </c>
      <c r="F37" s="28">
        <f aca="true" t="shared" si="5" ref="F37:F42">SUM(D37*(1-E37))</f>
        <v>16</v>
      </c>
      <c r="G37" s="30"/>
      <c r="H37" s="28"/>
      <c r="I37" s="28">
        <f t="shared" si="1"/>
        <v>0</v>
      </c>
      <c r="J37" s="28">
        <f t="shared" si="4"/>
        <v>0</v>
      </c>
      <c r="K37" s="28">
        <f aca="true" t="shared" si="6" ref="K37:K42">SUM(A37*F37)</f>
        <v>0</v>
      </c>
      <c r="L37" s="9">
        <v>96</v>
      </c>
      <c r="M37" s="9">
        <f t="shared" si="3"/>
        <v>0</v>
      </c>
    </row>
    <row r="38" spans="1:13" s="61" customFormat="1" ht="10.5" customHeight="1">
      <c r="A38" s="73">
        <v>0</v>
      </c>
      <c r="B38" s="16" t="s">
        <v>44</v>
      </c>
      <c r="C38" s="16" t="s">
        <v>13</v>
      </c>
      <c r="D38" s="28">
        <v>25</v>
      </c>
      <c r="E38" s="31">
        <v>0.36</v>
      </c>
      <c r="F38" s="28">
        <f t="shared" si="5"/>
        <v>16</v>
      </c>
      <c r="G38" s="30"/>
      <c r="H38" s="28"/>
      <c r="I38" s="28">
        <f t="shared" si="1"/>
        <v>0</v>
      </c>
      <c r="J38" s="28">
        <f t="shared" si="4"/>
        <v>0</v>
      </c>
      <c r="K38" s="28">
        <f t="shared" si="6"/>
        <v>0</v>
      </c>
      <c r="L38" s="9">
        <v>96</v>
      </c>
      <c r="M38" s="9">
        <f t="shared" si="3"/>
        <v>0</v>
      </c>
    </row>
    <row r="39" spans="1:13" s="61" customFormat="1" ht="10.5" customHeight="1">
      <c r="A39" s="73">
        <v>0</v>
      </c>
      <c r="B39" s="16" t="s">
        <v>44</v>
      </c>
      <c r="C39" s="16" t="s">
        <v>43</v>
      </c>
      <c r="D39" s="28">
        <v>25</v>
      </c>
      <c r="E39" s="31">
        <v>0.36</v>
      </c>
      <c r="F39" s="28">
        <f t="shared" si="5"/>
        <v>16</v>
      </c>
      <c r="G39" s="30"/>
      <c r="H39" s="28"/>
      <c r="I39" s="28">
        <f t="shared" si="1"/>
        <v>0</v>
      </c>
      <c r="J39" s="28">
        <f t="shared" si="4"/>
        <v>0</v>
      </c>
      <c r="K39" s="28">
        <f t="shared" si="6"/>
        <v>0</v>
      </c>
      <c r="L39" s="9">
        <v>96</v>
      </c>
      <c r="M39" s="9">
        <f t="shared" si="3"/>
        <v>0</v>
      </c>
    </row>
    <row r="40" spans="1:13" s="61" customFormat="1" ht="10.5" customHeight="1">
      <c r="A40" s="73">
        <v>0</v>
      </c>
      <c r="B40" s="16" t="s">
        <v>44</v>
      </c>
      <c r="C40" s="16" t="s">
        <v>12</v>
      </c>
      <c r="D40" s="28">
        <v>25</v>
      </c>
      <c r="E40" s="31">
        <v>0.36</v>
      </c>
      <c r="F40" s="28">
        <f t="shared" si="5"/>
        <v>16</v>
      </c>
      <c r="G40" s="30"/>
      <c r="H40" s="28"/>
      <c r="I40" s="28">
        <f t="shared" si="1"/>
        <v>0</v>
      </c>
      <c r="J40" s="28">
        <f t="shared" si="4"/>
        <v>0</v>
      </c>
      <c r="K40" s="28">
        <f t="shared" si="6"/>
        <v>0</v>
      </c>
      <c r="L40" s="9">
        <v>96</v>
      </c>
      <c r="M40" s="9">
        <f t="shared" si="3"/>
        <v>0</v>
      </c>
    </row>
    <row r="41" spans="1:13" s="61" customFormat="1" ht="10.5" customHeight="1">
      <c r="A41" s="73">
        <v>0</v>
      </c>
      <c r="B41" s="16" t="s">
        <v>44</v>
      </c>
      <c r="C41" s="16" t="s">
        <v>14</v>
      </c>
      <c r="D41" s="28">
        <v>25</v>
      </c>
      <c r="E41" s="31">
        <v>0.36</v>
      </c>
      <c r="F41" s="28">
        <f t="shared" si="5"/>
        <v>16</v>
      </c>
      <c r="G41" s="30"/>
      <c r="H41" s="28"/>
      <c r="I41" s="28">
        <f t="shared" si="1"/>
        <v>0</v>
      </c>
      <c r="J41" s="28">
        <f t="shared" si="4"/>
        <v>0</v>
      </c>
      <c r="K41" s="28">
        <f t="shared" si="6"/>
        <v>0</v>
      </c>
      <c r="L41" s="9">
        <v>96</v>
      </c>
      <c r="M41" s="9">
        <f t="shared" si="3"/>
        <v>0</v>
      </c>
    </row>
    <row r="42" spans="1:13" s="61" customFormat="1" ht="10.5" customHeight="1">
      <c r="A42" s="73">
        <v>0</v>
      </c>
      <c r="B42" s="16" t="s">
        <v>44</v>
      </c>
      <c r="C42" s="16" t="s">
        <v>15</v>
      </c>
      <c r="D42" s="28">
        <v>25</v>
      </c>
      <c r="E42" s="31">
        <v>0.36</v>
      </c>
      <c r="F42" s="28">
        <f t="shared" si="5"/>
        <v>16</v>
      </c>
      <c r="G42" s="30"/>
      <c r="H42" s="28"/>
      <c r="I42" s="28">
        <f t="shared" si="1"/>
        <v>0</v>
      </c>
      <c r="J42" s="28">
        <f t="shared" si="4"/>
        <v>0</v>
      </c>
      <c r="K42" s="28">
        <f t="shared" si="6"/>
        <v>0</v>
      </c>
      <c r="L42" s="9">
        <v>96</v>
      </c>
      <c r="M42" s="9">
        <f t="shared" si="3"/>
        <v>0</v>
      </c>
    </row>
    <row r="43" spans="1:13" s="61" customFormat="1" ht="10.5" customHeight="1">
      <c r="A43" s="73">
        <v>0</v>
      </c>
      <c r="B43" s="16" t="s">
        <v>44</v>
      </c>
      <c r="C43" s="16" t="s">
        <v>16</v>
      </c>
      <c r="D43" s="28">
        <v>25</v>
      </c>
      <c r="E43" s="31">
        <v>0.36</v>
      </c>
      <c r="F43" s="28">
        <f>SUM(D43*(1-E43))</f>
        <v>16</v>
      </c>
      <c r="G43" s="30"/>
      <c r="H43" s="28"/>
      <c r="I43" s="28">
        <f t="shared" si="1"/>
        <v>0</v>
      </c>
      <c r="J43" s="28">
        <f t="shared" si="4"/>
        <v>0</v>
      </c>
      <c r="K43" s="28">
        <f>SUM(A43*F43)</f>
        <v>0</v>
      </c>
      <c r="L43" s="9">
        <v>96</v>
      </c>
      <c r="M43" s="9">
        <f t="shared" si="3"/>
        <v>0</v>
      </c>
    </row>
    <row r="44" spans="1:13" s="61" customFormat="1" ht="10.5" customHeight="1">
      <c r="A44" s="73">
        <v>0</v>
      </c>
      <c r="B44" s="16" t="s">
        <v>44</v>
      </c>
      <c r="C44" s="16" t="s">
        <v>17</v>
      </c>
      <c r="D44" s="28">
        <v>25</v>
      </c>
      <c r="E44" s="31">
        <v>0.36</v>
      </c>
      <c r="F44" s="28">
        <f>SUM(D44*(1-E44))</f>
        <v>16</v>
      </c>
      <c r="G44" s="30"/>
      <c r="H44" s="28"/>
      <c r="I44" s="28">
        <f t="shared" si="1"/>
        <v>0</v>
      </c>
      <c r="J44" s="28">
        <f t="shared" si="4"/>
        <v>0</v>
      </c>
      <c r="K44" s="28">
        <f>SUM(A44*F44)</f>
        <v>0</v>
      </c>
      <c r="L44" s="9">
        <v>96</v>
      </c>
      <c r="M44" s="9">
        <f t="shared" si="3"/>
        <v>0</v>
      </c>
    </row>
    <row r="45" spans="1:13" s="61" customFormat="1" ht="10.5" customHeight="1">
      <c r="A45" s="73">
        <v>0</v>
      </c>
      <c r="B45" s="16" t="s">
        <v>44</v>
      </c>
      <c r="C45" s="16" t="s">
        <v>22</v>
      </c>
      <c r="D45" s="28">
        <v>25</v>
      </c>
      <c r="E45" s="31">
        <v>0.36</v>
      </c>
      <c r="F45" s="28">
        <f>SUM(D45*(1-E45))</f>
        <v>16</v>
      </c>
      <c r="G45" s="30"/>
      <c r="H45" s="28"/>
      <c r="I45" s="28">
        <f t="shared" si="1"/>
        <v>0</v>
      </c>
      <c r="J45" s="28">
        <f t="shared" si="4"/>
        <v>0</v>
      </c>
      <c r="K45" s="28">
        <f>SUM(A45*F45)</f>
        <v>0</v>
      </c>
      <c r="L45" s="9">
        <v>96</v>
      </c>
      <c r="M45" s="9">
        <f t="shared" si="3"/>
        <v>0</v>
      </c>
    </row>
    <row r="46" spans="1:13" s="61" customFormat="1" ht="10.5" customHeight="1">
      <c r="A46" s="73">
        <v>0</v>
      </c>
      <c r="B46" s="16" t="s">
        <v>112</v>
      </c>
      <c r="C46" s="32" t="s">
        <v>113</v>
      </c>
      <c r="D46" s="16" t="s">
        <v>20</v>
      </c>
      <c r="E46" s="29"/>
      <c r="F46" s="28"/>
      <c r="G46" s="30"/>
      <c r="H46" s="28"/>
      <c r="I46" s="28"/>
      <c r="J46" s="28"/>
      <c r="K46" s="28"/>
      <c r="L46" s="9">
        <v>96</v>
      </c>
      <c r="M46" s="9">
        <f t="shared" si="3"/>
        <v>0</v>
      </c>
    </row>
    <row r="47" spans="1:13" s="61" customFormat="1" ht="10.5" customHeight="1">
      <c r="A47" s="64" t="s">
        <v>81</v>
      </c>
      <c r="B47" s="16"/>
      <c r="C47" s="32"/>
      <c r="D47" s="16"/>
      <c r="E47" s="29"/>
      <c r="F47" s="28"/>
      <c r="G47" s="30"/>
      <c r="H47" s="28"/>
      <c r="I47" s="28"/>
      <c r="J47" s="28"/>
      <c r="K47" s="28"/>
      <c r="L47" s="9"/>
      <c r="M47" s="9"/>
    </row>
    <row r="48" spans="1:13" s="61" customFormat="1" ht="10.5" customHeight="1">
      <c r="A48" s="73">
        <v>0</v>
      </c>
      <c r="B48" s="16" t="s">
        <v>52</v>
      </c>
      <c r="C48" s="16" t="s">
        <v>21</v>
      </c>
      <c r="D48" s="28">
        <v>29.5</v>
      </c>
      <c r="E48" s="31">
        <v>0.3559322</v>
      </c>
      <c r="F48" s="28">
        <f>SUM(D48*(1-E48))</f>
        <v>19.000000099999998</v>
      </c>
      <c r="G48" s="30"/>
      <c r="H48" s="28"/>
      <c r="I48" s="28">
        <f t="shared" si="1"/>
        <v>0</v>
      </c>
      <c r="J48" s="28">
        <f t="shared" si="4"/>
        <v>0</v>
      </c>
      <c r="K48" s="28">
        <f>SUM(A48*F48)</f>
        <v>0</v>
      </c>
      <c r="L48" s="9">
        <v>96</v>
      </c>
      <c r="M48" s="9">
        <f t="shared" si="3"/>
        <v>0</v>
      </c>
    </row>
    <row r="49" spans="1:13" s="61" customFormat="1" ht="10.5" customHeight="1">
      <c r="A49" s="73">
        <v>0</v>
      </c>
      <c r="B49" s="16" t="s">
        <v>52</v>
      </c>
      <c r="C49" s="16" t="s">
        <v>13</v>
      </c>
      <c r="D49" s="28">
        <v>29.5</v>
      </c>
      <c r="E49" s="31">
        <v>0.3559322</v>
      </c>
      <c r="F49" s="28">
        <f aca="true" t="shared" si="7" ref="F49:F56">SUM(D49*(1-E49))</f>
        <v>19.000000099999998</v>
      </c>
      <c r="G49" s="30"/>
      <c r="H49" s="28"/>
      <c r="I49" s="28">
        <f t="shared" si="1"/>
        <v>0</v>
      </c>
      <c r="J49" s="28">
        <f t="shared" si="4"/>
        <v>0</v>
      </c>
      <c r="K49" s="28">
        <f aca="true" t="shared" si="8" ref="K49:K56">SUM(A49*F49)</f>
        <v>0</v>
      </c>
      <c r="L49" s="9">
        <v>96</v>
      </c>
      <c r="M49" s="9">
        <f t="shared" si="3"/>
        <v>0</v>
      </c>
    </row>
    <row r="50" spans="1:13" s="61" customFormat="1" ht="10.5" customHeight="1">
      <c r="A50" s="73">
        <v>0</v>
      </c>
      <c r="B50" s="16" t="s">
        <v>52</v>
      </c>
      <c r="C50" s="16" t="s">
        <v>43</v>
      </c>
      <c r="D50" s="28">
        <v>29.5</v>
      </c>
      <c r="E50" s="31">
        <v>0.3559322</v>
      </c>
      <c r="F50" s="28">
        <f t="shared" si="7"/>
        <v>19.000000099999998</v>
      </c>
      <c r="G50" s="30"/>
      <c r="H50" s="28"/>
      <c r="I50" s="28">
        <f t="shared" si="1"/>
        <v>0</v>
      </c>
      <c r="J50" s="28">
        <f t="shared" si="4"/>
        <v>0</v>
      </c>
      <c r="K50" s="28">
        <f t="shared" si="8"/>
        <v>0</v>
      </c>
      <c r="L50" s="9">
        <v>96</v>
      </c>
      <c r="M50" s="9">
        <f t="shared" si="3"/>
        <v>0</v>
      </c>
    </row>
    <row r="51" spans="1:13" s="61" customFormat="1" ht="10.5" customHeight="1">
      <c r="A51" s="73">
        <v>0</v>
      </c>
      <c r="B51" s="16" t="s">
        <v>52</v>
      </c>
      <c r="C51" s="16" t="s">
        <v>12</v>
      </c>
      <c r="D51" s="28">
        <v>29.5</v>
      </c>
      <c r="E51" s="31">
        <v>0.3559322</v>
      </c>
      <c r="F51" s="28">
        <f t="shared" si="7"/>
        <v>19.000000099999998</v>
      </c>
      <c r="G51" s="30"/>
      <c r="H51" s="28"/>
      <c r="I51" s="28">
        <f t="shared" si="1"/>
        <v>0</v>
      </c>
      <c r="J51" s="28">
        <f t="shared" si="4"/>
        <v>0</v>
      </c>
      <c r="K51" s="28">
        <f t="shared" si="8"/>
        <v>0</v>
      </c>
      <c r="L51" s="9">
        <v>96</v>
      </c>
      <c r="M51" s="9">
        <f t="shared" si="3"/>
        <v>0</v>
      </c>
    </row>
    <row r="52" spans="1:13" s="61" customFormat="1" ht="10.5" customHeight="1">
      <c r="A52" s="73">
        <v>0</v>
      </c>
      <c r="B52" s="16" t="s">
        <v>52</v>
      </c>
      <c r="C52" s="16" t="s">
        <v>14</v>
      </c>
      <c r="D52" s="28">
        <v>29.5</v>
      </c>
      <c r="E52" s="31">
        <v>0.3559322</v>
      </c>
      <c r="F52" s="28">
        <f t="shared" si="7"/>
        <v>19.000000099999998</v>
      </c>
      <c r="G52" s="30"/>
      <c r="H52" s="28"/>
      <c r="I52" s="28">
        <f t="shared" si="1"/>
        <v>0</v>
      </c>
      <c r="J52" s="28">
        <f t="shared" si="4"/>
        <v>0</v>
      </c>
      <c r="K52" s="28">
        <f t="shared" si="8"/>
        <v>0</v>
      </c>
      <c r="L52" s="9">
        <v>96</v>
      </c>
      <c r="M52" s="9">
        <f t="shared" si="3"/>
        <v>0</v>
      </c>
    </row>
    <row r="53" spans="1:13" s="61" customFormat="1" ht="10.5" customHeight="1">
      <c r="A53" s="73">
        <v>0</v>
      </c>
      <c r="B53" s="16" t="s">
        <v>52</v>
      </c>
      <c r="C53" s="16" t="s">
        <v>15</v>
      </c>
      <c r="D53" s="28">
        <v>29.5</v>
      </c>
      <c r="E53" s="31">
        <v>0.3559322</v>
      </c>
      <c r="F53" s="28">
        <f t="shared" si="7"/>
        <v>19.000000099999998</v>
      </c>
      <c r="G53" s="30"/>
      <c r="H53" s="28"/>
      <c r="I53" s="28">
        <f t="shared" si="1"/>
        <v>0</v>
      </c>
      <c r="J53" s="28">
        <f t="shared" si="4"/>
        <v>0</v>
      </c>
      <c r="K53" s="28">
        <f t="shared" si="8"/>
        <v>0</v>
      </c>
      <c r="L53" s="9">
        <v>96</v>
      </c>
      <c r="M53" s="9">
        <f t="shared" si="3"/>
        <v>0</v>
      </c>
    </row>
    <row r="54" spans="1:13" s="61" customFormat="1" ht="10.5" customHeight="1">
      <c r="A54" s="73">
        <v>0</v>
      </c>
      <c r="B54" s="16" t="s">
        <v>52</v>
      </c>
      <c r="C54" s="16" t="s">
        <v>16</v>
      </c>
      <c r="D54" s="28">
        <v>29.5</v>
      </c>
      <c r="E54" s="31">
        <v>0.3559322</v>
      </c>
      <c r="F54" s="28">
        <f t="shared" si="7"/>
        <v>19.000000099999998</v>
      </c>
      <c r="G54" s="30"/>
      <c r="H54" s="28"/>
      <c r="I54" s="28">
        <f t="shared" si="1"/>
        <v>0</v>
      </c>
      <c r="J54" s="28">
        <f t="shared" si="4"/>
        <v>0</v>
      </c>
      <c r="K54" s="28">
        <f t="shared" si="8"/>
        <v>0</v>
      </c>
      <c r="L54" s="9">
        <v>96</v>
      </c>
      <c r="M54" s="9">
        <f t="shared" si="3"/>
        <v>0</v>
      </c>
    </row>
    <row r="55" spans="1:13" s="61" customFormat="1" ht="10.5" customHeight="1">
      <c r="A55" s="73">
        <v>0</v>
      </c>
      <c r="B55" s="16" t="s">
        <v>52</v>
      </c>
      <c r="C55" s="16" t="s">
        <v>17</v>
      </c>
      <c r="D55" s="28">
        <v>29.5</v>
      </c>
      <c r="E55" s="31">
        <v>0.3559322</v>
      </c>
      <c r="F55" s="28">
        <f t="shared" si="7"/>
        <v>19.000000099999998</v>
      </c>
      <c r="G55" s="30"/>
      <c r="H55" s="28"/>
      <c r="I55" s="28">
        <f t="shared" si="1"/>
        <v>0</v>
      </c>
      <c r="J55" s="28">
        <f t="shared" si="4"/>
        <v>0</v>
      </c>
      <c r="K55" s="28">
        <f t="shared" si="8"/>
        <v>0</v>
      </c>
      <c r="L55" s="9">
        <v>96</v>
      </c>
      <c r="M55" s="9">
        <f t="shared" si="3"/>
        <v>0</v>
      </c>
    </row>
    <row r="56" spans="1:13" s="61" customFormat="1" ht="10.5" customHeight="1">
      <c r="A56" s="73">
        <v>0</v>
      </c>
      <c r="B56" s="16" t="s">
        <v>52</v>
      </c>
      <c r="C56" s="16" t="s">
        <v>22</v>
      </c>
      <c r="D56" s="28">
        <v>29.5</v>
      </c>
      <c r="E56" s="31">
        <v>0.3559322</v>
      </c>
      <c r="F56" s="28">
        <f t="shared" si="7"/>
        <v>19.000000099999998</v>
      </c>
      <c r="G56" s="30"/>
      <c r="H56" s="28"/>
      <c r="I56" s="28">
        <f t="shared" si="1"/>
        <v>0</v>
      </c>
      <c r="J56" s="28">
        <f t="shared" si="4"/>
        <v>0</v>
      </c>
      <c r="K56" s="28">
        <f t="shared" si="8"/>
        <v>0</v>
      </c>
      <c r="L56" s="9">
        <v>96</v>
      </c>
      <c r="M56" s="9">
        <f t="shared" si="3"/>
        <v>0</v>
      </c>
    </row>
    <row r="57" spans="1:13" s="61" customFormat="1" ht="10.5" customHeight="1">
      <c r="A57" s="74">
        <v>0</v>
      </c>
      <c r="B57" s="16" t="s">
        <v>112</v>
      </c>
      <c r="C57" s="32" t="s">
        <v>113</v>
      </c>
      <c r="D57" s="16" t="s">
        <v>20</v>
      </c>
      <c r="E57" s="29"/>
      <c r="F57" s="28"/>
      <c r="G57" s="30"/>
      <c r="H57" s="28"/>
      <c r="I57" s="28"/>
      <c r="J57" s="28"/>
      <c r="K57" s="28"/>
      <c r="L57" s="9">
        <v>96</v>
      </c>
      <c r="M57" s="9">
        <f t="shared" si="3"/>
        <v>0</v>
      </c>
    </row>
    <row r="58" spans="1:13" s="61" customFormat="1" ht="10.5" customHeight="1">
      <c r="A58" s="64" t="s">
        <v>82</v>
      </c>
      <c r="B58" s="16"/>
      <c r="C58" s="32"/>
      <c r="D58" s="16"/>
      <c r="E58" s="29"/>
      <c r="F58" s="28"/>
      <c r="G58" s="30"/>
      <c r="H58" s="28"/>
      <c r="I58" s="28"/>
      <c r="J58" s="28"/>
      <c r="K58" s="28"/>
      <c r="L58" s="9"/>
      <c r="M58" s="9"/>
    </row>
    <row r="59" spans="1:13" s="61" customFormat="1" ht="10.5" customHeight="1">
      <c r="A59" s="74">
        <v>0</v>
      </c>
      <c r="B59" s="16" t="s">
        <v>53</v>
      </c>
      <c r="C59" s="33" t="s">
        <v>43</v>
      </c>
      <c r="D59" s="28">
        <v>25</v>
      </c>
      <c r="E59" s="31">
        <v>0.4</v>
      </c>
      <c r="F59" s="28">
        <f>SUM(D59*(1-E59))</f>
        <v>15</v>
      </c>
      <c r="G59" s="30"/>
      <c r="H59" s="28"/>
      <c r="I59" s="28">
        <f>SUM(K59/1.2)</f>
        <v>0</v>
      </c>
      <c r="J59" s="28">
        <f>SUM(I59*$J$20)</f>
        <v>0</v>
      </c>
      <c r="K59" s="28">
        <f>SUM(A59*F59)</f>
        <v>0</v>
      </c>
      <c r="L59" s="9">
        <v>96</v>
      </c>
      <c r="M59" s="9">
        <f>SUM(A59*L59)</f>
        <v>0</v>
      </c>
    </row>
    <row r="60" spans="1:13" s="61" customFormat="1" ht="10.5" customHeight="1">
      <c r="A60" s="74">
        <v>0</v>
      </c>
      <c r="B60" s="16" t="s">
        <v>122</v>
      </c>
      <c r="C60" s="32" t="s">
        <v>113</v>
      </c>
      <c r="D60" s="16" t="s">
        <v>20</v>
      </c>
      <c r="E60" s="29"/>
      <c r="F60" s="28"/>
      <c r="G60" s="30"/>
      <c r="H60" s="28"/>
      <c r="I60" s="28"/>
      <c r="J60" s="28"/>
      <c r="K60" s="28"/>
      <c r="L60" s="9">
        <v>96</v>
      </c>
      <c r="M60" s="9">
        <f>SUM(A60*L60)</f>
        <v>0</v>
      </c>
    </row>
    <row r="61" spans="1:13" s="61" customFormat="1" ht="10.5" customHeight="1">
      <c r="A61" s="64" t="s">
        <v>102</v>
      </c>
      <c r="B61" s="16"/>
      <c r="C61" s="32"/>
      <c r="D61" s="16"/>
      <c r="E61" s="29"/>
      <c r="F61" s="28"/>
      <c r="G61" s="30"/>
      <c r="H61" s="28"/>
      <c r="I61" s="28"/>
      <c r="J61" s="28"/>
      <c r="K61" s="28"/>
      <c r="L61" s="9"/>
      <c r="M61" s="9"/>
    </row>
    <row r="62" spans="1:13" s="61" customFormat="1" ht="10.5" customHeight="1">
      <c r="A62" s="74">
        <v>0</v>
      </c>
      <c r="B62" s="16" t="s">
        <v>103</v>
      </c>
      <c r="C62" s="33"/>
      <c r="D62" s="28">
        <v>25</v>
      </c>
      <c r="E62" s="31">
        <v>0.5</v>
      </c>
      <c r="F62" s="28">
        <f>SUM(D62*(1-E62))</f>
        <v>12.5</v>
      </c>
      <c r="G62" s="30"/>
      <c r="H62" s="28"/>
      <c r="I62" s="28">
        <f>SUM(K62/1.2)</f>
        <v>0</v>
      </c>
      <c r="J62" s="28">
        <f t="shared" si="4"/>
        <v>0</v>
      </c>
      <c r="K62" s="28">
        <f>SUM(A62*F62)</f>
        <v>0</v>
      </c>
      <c r="L62" s="9">
        <v>58</v>
      </c>
      <c r="M62" s="9">
        <f t="shared" si="3"/>
        <v>0</v>
      </c>
    </row>
    <row r="63" spans="1:13" s="61" customFormat="1" ht="10.5" customHeight="1">
      <c r="A63" s="74">
        <v>0</v>
      </c>
      <c r="B63" s="16" t="s">
        <v>103</v>
      </c>
      <c r="C63" s="32"/>
      <c r="D63" s="16" t="s">
        <v>20</v>
      </c>
      <c r="E63" s="29"/>
      <c r="F63" s="28"/>
      <c r="G63" s="30"/>
      <c r="H63" s="28"/>
      <c r="I63" s="28"/>
      <c r="J63" s="28"/>
      <c r="K63" s="28"/>
      <c r="L63" s="9">
        <v>58</v>
      </c>
      <c r="M63" s="9">
        <f t="shared" si="3"/>
        <v>0</v>
      </c>
    </row>
    <row r="64" spans="1:13" s="61" customFormat="1" ht="10.5" customHeight="1">
      <c r="A64" s="65" t="s">
        <v>83</v>
      </c>
      <c r="B64" s="16"/>
      <c r="C64" s="32"/>
      <c r="D64" s="16"/>
      <c r="E64" s="29"/>
      <c r="F64" s="28"/>
      <c r="G64" s="30"/>
      <c r="H64" s="28"/>
      <c r="I64" s="28"/>
      <c r="J64" s="28"/>
      <c r="K64" s="28"/>
      <c r="L64" s="9"/>
      <c r="M64" s="9"/>
    </row>
    <row r="65" spans="1:13" s="61" customFormat="1" ht="10.5" customHeight="1">
      <c r="A65" s="73">
        <v>0</v>
      </c>
      <c r="B65" s="16" t="s">
        <v>62</v>
      </c>
      <c r="C65" s="16" t="s">
        <v>63</v>
      </c>
      <c r="D65" s="28">
        <v>15</v>
      </c>
      <c r="E65" s="29">
        <v>0</v>
      </c>
      <c r="F65" s="28">
        <f>SUM(D65*(1-E65))</f>
        <v>15</v>
      </c>
      <c r="G65" s="30"/>
      <c r="H65" s="28"/>
      <c r="I65" s="28">
        <f aca="true" t="shared" si="9" ref="I65:I70">SUM(K65/1.2)</f>
        <v>0</v>
      </c>
      <c r="J65" s="28">
        <f aca="true" t="shared" si="10" ref="J65:J70">SUM(I65*$J$20)</f>
        <v>0</v>
      </c>
      <c r="K65" s="28">
        <f aca="true" t="shared" si="11" ref="K65:K70">SUM(A65*F65)</f>
        <v>0</v>
      </c>
      <c r="L65" s="9">
        <v>970</v>
      </c>
      <c r="M65" s="9">
        <f>SUM(A65*L65)</f>
        <v>0</v>
      </c>
    </row>
    <row r="66" spans="1:13" s="61" customFormat="1" ht="10.5" customHeight="1">
      <c r="A66" s="73">
        <v>0</v>
      </c>
      <c r="B66" s="16" t="s">
        <v>62</v>
      </c>
      <c r="C66" s="16" t="s">
        <v>61</v>
      </c>
      <c r="D66" s="28">
        <v>27</v>
      </c>
      <c r="E66" s="29">
        <v>0</v>
      </c>
      <c r="F66" s="28">
        <f>SUM(D66*(1-E66))</f>
        <v>27</v>
      </c>
      <c r="G66" s="30"/>
      <c r="H66" s="28"/>
      <c r="I66" s="28">
        <f t="shared" si="9"/>
        <v>0</v>
      </c>
      <c r="J66" s="28">
        <f t="shared" si="10"/>
        <v>0</v>
      </c>
      <c r="K66" s="28">
        <f t="shared" si="11"/>
        <v>0</v>
      </c>
      <c r="L66" s="9">
        <v>1940</v>
      </c>
      <c r="M66" s="9">
        <f>SUM(A66*L66)</f>
        <v>0</v>
      </c>
    </row>
    <row r="67" spans="1:13" s="61" customFormat="1" ht="10.5" customHeight="1">
      <c r="A67" s="73">
        <v>0</v>
      </c>
      <c r="B67" s="16" t="s">
        <v>138</v>
      </c>
      <c r="C67" s="16" t="s">
        <v>139</v>
      </c>
      <c r="D67" s="28">
        <v>10</v>
      </c>
      <c r="E67" s="29">
        <v>0</v>
      </c>
      <c r="F67" s="28">
        <f>SUM(D67*(1-E67))</f>
        <v>10</v>
      </c>
      <c r="G67" s="30"/>
      <c r="H67" s="28"/>
      <c r="I67" s="28">
        <f t="shared" si="9"/>
        <v>0</v>
      </c>
      <c r="J67" s="28">
        <f t="shared" si="10"/>
        <v>0</v>
      </c>
      <c r="K67" s="28">
        <f t="shared" si="11"/>
        <v>0</v>
      </c>
      <c r="L67" s="9">
        <v>20</v>
      </c>
      <c r="M67" s="9">
        <f>SUM(A67*L67)</f>
        <v>0</v>
      </c>
    </row>
    <row r="68" spans="1:13" s="61" customFormat="1" ht="10.5" customHeight="1">
      <c r="A68" s="73">
        <v>0</v>
      </c>
      <c r="B68" s="16" t="s">
        <v>140</v>
      </c>
      <c r="C68" s="16" t="s">
        <v>141</v>
      </c>
      <c r="D68" s="28">
        <v>3.5</v>
      </c>
      <c r="E68" s="29">
        <v>0</v>
      </c>
      <c r="F68" s="28">
        <v>3.5</v>
      </c>
      <c r="G68" s="30"/>
      <c r="H68" s="28"/>
      <c r="I68" s="28">
        <f t="shared" si="9"/>
        <v>0</v>
      </c>
      <c r="J68" s="28">
        <f t="shared" si="10"/>
        <v>0</v>
      </c>
      <c r="K68" s="28">
        <f t="shared" si="11"/>
        <v>0</v>
      </c>
      <c r="L68" s="9">
        <v>5</v>
      </c>
      <c r="M68" s="9">
        <f>SUM(A68*L68)</f>
        <v>0</v>
      </c>
    </row>
    <row r="69" spans="1:13" s="61" customFormat="1" ht="10.5" customHeight="1">
      <c r="A69" s="73">
        <v>0</v>
      </c>
      <c r="B69" s="16" t="s">
        <v>117</v>
      </c>
      <c r="C69" s="16" t="s">
        <v>64</v>
      </c>
      <c r="D69" s="28">
        <v>15</v>
      </c>
      <c r="E69" s="29">
        <v>0</v>
      </c>
      <c r="F69" s="28">
        <f>SUM(D69*(1-E69))</f>
        <v>15</v>
      </c>
      <c r="G69" s="30"/>
      <c r="H69" s="28"/>
      <c r="I69" s="28">
        <f t="shared" si="9"/>
        <v>0</v>
      </c>
      <c r="J69" s="28">
        <f t="shared" si="10"/>
        <v>0</v>
      </c>
      <c r="K69" s="28">
        <f t="shared" si="11"/>
        <v>0</v>
      </c>
      <c r="L69" s="9">
        <v>880</v>
      </c>
      <c r="M69" s="9">
        <f>SUM(A69*L69)</f>
        <v>0</v>
      </c>
    </row>
    <row r="70" spans="1:13" s="61" customFormat="1" ht="10.5" customHeight="1">
      <c r="A70" s="73">
        <v>0</v>
      </c>
      <c r="B70" s="10" t="s">
        <v>84</v>
      </c>
      <c r="C70" s="6"/>
      <c r="D70" s="28">
        <v>25</v>
      </c>
      <c r="E70" s="29">
        <v>0</v>
      </c>
      <c r="F70" s="28">
        <v>20</v>
      </c>
      <c r="G70" s="30"/>
      <c r="H70" s="28"/>
      <c r="I70" s="28">
        <f t="shared" si="9"/>
        <v>0</v>
      </c>
      <c r="J70" s="28">
        <f t="shared" si="10"/>
        <v>0</v>
      </c>
      <c r="K70" s="28">
        <f t="shared" si="11"/>
        <v>0</v>
      </c>
      <c r="L70" s="6"/>
      <c r="M70" s="6"/>
    </row>
    <row r="71" spans="1:11" s="6" customFormat="1" ht="10.5" customHeight="1">
      <c r="A71" s="65" t="s">
        <v>85</v>
      </c>
      <c r="B71" s="10"/>
      <c r="D71" s="28"/>
      <c r="E71" s="29"/>
      <c r="F71" s="28"/>
      <c r="G71" s="30"/>
      <c r="H71" s="28"/>
      <c r="I71" s="28"/>
      <c r="J71" s="28"/>
      <c r="K71" s="28"/>
    </row>
    <row r="72" spans="1:13" s="6" customFormat="1" ht="10.5" customHeight="1">
      <c r="A72" s="73">
        <v>0</v>
      </c>
      <c r="B72" s="16" t="s">
        <v>86</v>
      </c>
      <c r="C72" s="16"/>
      <c r="D72" s="28">
        <v>20</v>
      </c>
      <c r="E72" s="29">
        <v>0</v>
      </c>
      <c r="F72" s="28">
        <f aca="true" t="shared" si="12" ref="F72:F77">SUM(D72*(1-E72))</f>
        <v>20</v>
      </c>
      <c r="G72" s="30"/>
      <c r="H72" s="28"/>
      <c r="I72" s="28">
        <f aca="true" t="shared" si="13" ref="I72:I77">SUM(K72/1.2)</f>
        <v>0</v>
      </c>
      <c r="J72" s="28">
        <f aca="true" t="shared" si="14" ref="J72:J77">SUM(I72*$J$20)</f>
        <v>0</v>
      </c>
      <c r="K72" s="28">
        <f aca="true" t="shared" si="15" ref="K72:K77">SUM(A72*F72)</f>
        <v>0</v>
      </c>
      <c r="L72" s="9">
        <v>58</v>
      </c>
      <c r="M72" s="9">
        <f aca="true" t="shared" si="16" ref="M72:M77">SUM(A72*L72)</f>
        <v>0</v>
      </c>
    </row>
    <row r="73" spans="1:13" s="6" customFormat="1" ht="10.5" customHeight="1">
      <c r="A73" s="73">
        <v>0</v>
      </c>
      <c r="B73" s="16" t="s">
        <v>87</v>
      </c>
      <c r="C73" s="16"/>
      <c r="D73" s="28">
        <v>20</v>
      </c>
      <c r="E73" s="29">
        <v>0</v>
      </c>
      <c r="F73" s="28">
        <f t="shared" si="12"/>
        <v>20</v>
      </c>
      <c r="G73" s="30"/>
      <c r="H73" s="28"/>
      <c r="I73" s="28">
        <f t="shared" si="13"/>
        <v>0</v>
      </c>
      <c r="J73" s="28">
        <f t="shared" si="14"/>
        <v>0</v>
      </c>
      <c r="K73" s="28">
        <f t="shared" si="15"/>
        <v>0</v>
      </c>
      <c r="L73" s="9">
        <v>58</v>
      </c>
      <c r="M73" s="9">
        <f t="shared" si="16"/>
        <v>0</v>
      </c>
    </row>
    <row r="74" spans="1:13" s="6" customFormat="1" ht="10.5" customHeight="1">
      <c r="A74" s="73">
        <v>0</v>
      </c>
      <c r="B74" s="16" t="s">
        <v>88</v>
      </c>
      <c r="C74" s="16"/>
      <c r="D74" s="28">
        <v>20</v>
      </c>
      <c r="E74" s="29">
        <v>0</v>
      </c>
      <c r="F74" s="28">
        <f t="shared" si="12"/>
        <v>20</v>
      </c>
      <c r="G74" s="30"/>
      <c r="H74" s="28"/>
      <c r="I74" s="28">
        <f t="shared" si="13"/>
        <v>0</v>
      </c>
      <c r="J74" s="28">
        <f t="shared" si="14"/>
        <v>0</v>
      </c>
      <c r="K74" s="28">
        <f t="shared" si="15"/>
        <v>0</v>
      </c>
      <c r="L74" s="9">
        <v>58</v>
      </c>
      <c r="M74" s="9">
        <f t="shared" si="16"/>
        <v>0</v>
      </c>
    </row>
    <row r="75" spans="1:13" s="6" customFormat="1" ht="10.5" customHeight="1">
      <c r="A75" s="73">
        <v>0</v>
      </c>
      <c r="B75" s="16" t="s">
        <v>89</v>
      </c>
      <c r="D75" s="28">
        <v>20</v>
      </c>
      <c r="E75" s="29">
        <v>0</v>
      </c>
      <c r="F75" s="28">
        <f t="shared" si="12"/>
        <v>20</v>
      </c>
      <c r="G75" s="30"/>
      <c r="H75" s="28"/>
      <c r="I75" s="28">
        <f t="shared" si="13"/>
        <v>0</v>
      </c>
      <c r="J75" s="28">
        <f t="shared" si="14"/>
        <v>0</v>
      </c>
      <c r="K75" s="28">
        <f t="shared" si="15"/>
        <v>0</v>
      </c>
      <c r="L75" s="9">
        <v>58</v>
      </c>
      <c r="M75" s="9">
        <f t="shared" si="16"/>
        <v>0</v>
      </c>
    </row>
    <row r="76" spans="1:13" s="6" customFormat="1" ht="10.5" customHeight="1">
      <c r="A76" s="73">
        <v>0</v>
      </c>
      <c r="B76" s="10" t="s">
        <v>90</v>
      </c>
      <c r="D76" s="28">
        <v>20</v>
      </c>
      <c r="E76" s="29">
        <v>0</v>
      </c>
      <c r="F76" s="28">
        <f t="shared" si="12"/>
        <v>20</v>
      </c>
      <c r="G76" s="30"/>
      <c r="H76" s="28"/>
      <c r="I76" s="28">
        <f t="shared" si="13"/>
        <v>0</v>
      </c>
      <c r="J76" s="28">
        <f t="shared" si="14"/>
        <v>0</v>
      </c>
      <c r="K76" s="28">
        <f t="shared" si="15"/>
        <v>0</v>
      </c>
      <c r="L76" s="9">
        <v>58</v>
      </c>
      <c r="M76" s="9">
        <f t="shared" si="16"/>
        <v>0</v>
      </c>
    </row>
    <row r="77" spans="1:13" s="6" customFormat="1" ht="10.5" customHeight="1">
      <c r="A77" s="73">
        <v>0</v>
      </c>
      <c r="B77" s="10" t="s">
        <v>91</v>
      </c>
      <c r="D77" s="28">
        <v>20</v>
      </c>
      <c r="E77" s="29">
        <v>0</v>
      </c>
      <c r="F77" s="28">
        <f t="shared" si="12"/>
        <v>20</v>
      </c>
      <c r="G77" s="30"/>
      <c r="H77" s="28"/>
      <c r="I77" s="28">
        <f t="shared" si="13"/>
        <v>0</v>
      </c>
      <c r="J77" s="28">
        <f t="shared" si="14"/>
        <v>0</v>
      </c>
      <c r="K77" s="28">
        <f t="shared" si="15"/>
        <v>0</v>
      </c>
      <c r="L77" s="9">
        <v>58</v>
      </c>
      <c r="M77" s="9">
        <f t="shared" si="16"/>
        <v>0</v>
      </c>
    </row>
    <row r="78" spans="1:13" s="6" customFormat="1" ht="10.5" customHeight="1">
      <c r="A78" s="65" t="s">
        <v>92</v>
      </c>
      <c r="B78" s="10"/>
      <c r="D78" s="28"/>
      <c r="E78" s="29"/>
      <c r="F78" s="28"/>
      <c r="G78" s="30"/>
      <c r="H78" s="28"/>
      <c r="I78" s="28"/>
      <c r="J78" s="28"/>
      <c r="K78" s="28"/>
      <c r="L78" s="9"/>
      <c r="M78" s="9"/>
    </row>
    <row r="79" spans="1:13" s="61" customFormat="1" ht="10.5" customHeight="1">
      <c r="A79" s="73">
        <v>0</v>
      </c>
      <c r="B79" s="10" t="s">
        <v>93</v>
      </c>
      <c r="C79" s="32"/>
      <c r="D79" s="28">
        <v>80</v>
      </c>
      <c r="E79" s="29">
        <v>0</v>
      </c>
      <c r="F79" s="28">
        <f>SUM(D79*(1-E79))</f>
        <v>80</v>
      </c>
      <c r="G79" s="30"/>
      <c r="H79" s="28"/>
      <c r="I79" s="28">
        <f>SUM(K79/1.2)</f>
        <v>0</v>
      </c>
      <c r="J79" s="28">
        <f>SUM(I79*$J$20)</f>
        <v>0</v>
      </c>
      <c r="K79" s="28">
        <f>SUM(A79*F79)</f>
        <v>0</v>
      </c>
      <c r="L79" s="9"/>
      <c r="M79" s="9"/>
    </row>
    <row r="80" spans="1:13" s="61" customFormat="1" ht="10.5" customHeight="1">
      <c r="A80" s="73">
        <v>0</v>
      </c>
      <c r="B80" s="10" t="s">
        <v>94</v>
      </c>
      <c r="C80" s="6"/>
      <c r="D80" s="28">
        <v>80</v>
      </c>
      <c r="E80" s="29">
        <v>0</v>
      </c>
      <c r="F80" s="28">
        <f>SUM(D80*(1-E80))</f>
        <v>80</v>
      </c>
      <c r="G80" s="30"/>
      <c r="H80" s="28"/>
      <c r="I80" s="28">
        <f>SUM(K80/1.2)</f>
        <v>0</v>
      </c>
      <c r="J80" s="28">
        <f>SUM(I80*$J$20)</f>
        <v>0</v>
      </c>
      <c r="K80" s="28">
        <f>SUM(A80*F80)</f>
        <v>0</v>
      </c>
      <c r="L80" s="9"/>
      <c r="M80" s="9"/>
    </row>
    <row r="81" spans="1:13" s="61" customFormat="1" ht="10.5" customHeight="1">
      <c r="A81" s="65" t="s">
        <v>95</v>
      </c>
      <c r="B81" s="16"/>
      <c r="C81" s="32"/>
      <c r="D81" s="28"/>
      <c r="E81" s="29"/>
      <c r="F81" s="28"/>
      <c r="G81" s="30"/>
      <c r="H81" s="28"/>
      <c r="I81" s="28"/>
      <c r="J81" s="28"/>
      <c r="K81" s="28"/>
      <c r="L81" s="9"/>
      <c r="M81" s="9"/>
    </row>
    <row r="82" spans="1:13" s="61" customFormat="1" ht="10.5" customHeight="1">
      <c r="A82" s="73">
        <v>0</v>
      </c>
      <c r="B82" s="16" t="s">
        <v>74</v>
      </c>
      <c r="C82" s="16" t="s">
        <v>64</v>
      </c>
      <c r="D82" s="28">
        <v>19</v>
      </c>
      <c r="E82" s="29">
        <v>0</v>
      </c>
      <c r="F82" s="28">
        <f>SUM(D82*(1-E82))</f>
        <v>19</v>
      </c>
      <c r="G82" s="30"/>
      <c r="H82" s="28"/>
      <c r="I82" s="28">
        <f>SUM(K82/1.2)</f>
        <v>0</v>
      </c>
      <c r="J82" s="28">
        <f>SUM(I82*$J$20)</f>
        <v>0</v>
      </c>
      <c r="K82" s="28">
        <f aca="true" t="shared" si="17" ref="K82:K98">SUM(A82*F82)</f>
        <v>0</v>
      </c>
      <c r="L82" s="9">
        <v>2400</v>
      </c>
      <c r="M82" s="9">
        <f>SUM(A82*L82)</f>
        <v>0</v>
      </c>
    </row>
    <row r="83" spans="1:13" s="61" customFormat="1" ht="10.5" customHeight="1">
      <c r="A83" s="73">
        <v>0</v>
      </c>
      <c r="B83" s="16" t="s">
        <v>74</v>
      </c>
      <c r="C83" s="16" t="s">
        <v>65</v>
      </c>
      <c r="D83" s="28">
        <v>35</v>
      </c>
      <c r="E83" s="29">
        <v>0</v>
      </c>
      <c r="F83" s="28">
        <f>SUM(D83*(1-E83))</f>
        <v>35</v>
      </c>
      <c r="G83" s="30"/>
      <c r="H83" s="28"/>
      <c r="I83" s="28">
        <f>SUM(K83/1.2)</f>
        <v>0</v>
      </c>
      <c r="J83" s="28">
        <f>SUM(I83*$J$20)</f>
        <v>0</v>
      </c>
      <c r="K83" s="28">
        <f t="shared" si="17"/>
        <v>0</v>
      </c>
      <c r="L83" s="9">
        <v>4800</v>
      </c>
      <c r="M83" s="9">
        <f>SUM(A83*L83)</f>
        <v>0</v>
      </c>
    </row>
    <row r="84" spans="1:13" s="61" customFormat="1" ht="10.5" customHeight="1">
      <c r="A84" s="73">
        <v>0</v>
      </c>
      <c r="B84" s="16" t="s">
        <v>74</v>
      </c>
      <c r="C84" s="16" t="s">
        <v>66</v>
      </c>
      <c r="D84" s="28">
        <v>65</v>
      </c>
      <c r="E84" s="29">
        <v>0</v>
      </c>
      <c r="F84" s="28">
        <f>SUM(D84*(1-E84))</f>
        <v>65</v>
      </c>
      <c r="G84" s="30"/>
      <c r="H84" s="28"/>
      <c r="I84" s="28">
        <f>SUM(K84/1.2)</f>
        <v>0</v>
      </c>
      <c r="J84" s="28">
        <f>SUM(I84*$J$20)</f>
        <v>0</v>
      </c>
      <c r="K84" s="28">
        <f t="shared" si="17"/>
        <v>0</v>
      </c>
      <c r="L84" s="9">
        <v>12000</v>
      </c>
      <c r="M84" s="9">
        <f>SUM(A84*L84)</f>
        <v>0</v>
      </c>
    </row>
    <row r="85" spans="1:13" s="61" customFormat="1" ht="10.5" customHeight="1">
      <c r="A85" s="73">
        <v>0</v>
      </c>
      <c r="B85" s="16" t="s">
        <v>73</v>
      </c>
      <c r="C85" s="16" t="s">
        <v>64</v>
      </c>
      <c r="D85" s="28">
        <v>35</v>
      </c>
      <c r="E85" s="29">
        <v>0</v>
      </c>
      <c r="F85" s="28">
        <f aca="true" t="shared" si="18" ref="F85:F93">SUM(D85*(1-E85))</f>
        <v>35</v>
      </c>
      <c r="G85" s="30"/>
      <c r="H85" s="28"/>
      <c r="I85" s="28">
        <f aca="true" t="shared" si="19" ref="I85:I93">SUM(K85/1.2)</f>
        <v>0</v>
      </c>
      <c r="J85" s="28">
        <f t="shared" si="4"/>
        <v>0</v>
      </c>
      <c r="K85" s="28">
        <f t="shared" si="17"/>
        <v>0</v>
      </c>
      <c r="L85" s="9">
        <v>2400</v>
      </c>
      <c r="M85" s="9">
        <f t="shared" si="3"/>
        <v>0</v>
      </c>
    </row>
    <row r="86" spans="1:13" s="61" customFormat="1" ht="10.5" customHeight="1">
      <c r="A86" s="73">
        <v>0</v>
      </c>
      <c r="B86" s="16" t="s">
        <v>73</v>
      </c>
      <c r="C86" s="16" t="s">
        <v>65</v>
      </c>
      <c r="D86" s="28">
        <v>55</v>
      </c>
      <c r="E86" s="29">
        <v>0</v>
      </c>
      <c r="F86" s="28">
        <f t="shared" si="18"/>
        <v>55</v>
      </c>
      <c r="G86" s="30"/>
      <c r="H86" s="28"/>
      <c r="I86" s="28">
        <f t="shared" si="19"/>
        <v>0</v>
      </c>
      <c r="J86" s="28">
        <f t="shared" si="4"/>
        <v>0</v>
      </c>
      <c r="K86" s="28">
        <f t="shared" si="17"/>
        <v>0</v>
      </c>
      <c r="L86" s="9">
        <v>2400</v>
      </c>
      <c r="M86" s="9">
        <f t="shared" si="3"/>
        <v>0</v>
      </c>
    </row>
    <row r="87" spans="1:13" s="61" customFormat="1" ht="10.5" customHeight="1">
      <c r="A87" s="73">
        <v>0</v>
      </c>
      <c r="B87" s="16" t="s">
        <v>73</v>
      </c>
      <c r="C87" s="16" t="s">
        <v>66</v>
      </c>
      <c r="D87" s="28">
        <v>95</v>
      </c>
      <c r="E87" s="29">
        <v>0</v>
      </c>
      <c r="F87" s="28">
        <f t="shared" si="18"/>
        <v>95</v>
      </c>
      <c r="G87" s="30"/>
      <c r="H87" s="28"/>
      <c r="I87" s="28">
        <f t="shared" si="19"/>
        <v>0</v>
      </c>
      <c r="J87" s="28">
        <f t="shared" si="4"/>
        <v>0</v>
      </c>
      <c r="K87" s="28">
        <f t="shared" si="17"/>
        <v>0</v>
      </c>
      <c r="L87" s="9">
        <v>2400</v>
      </c>
      <c r="M87" s="9">
        <f t="shared" si="3"/>
        <v>0</v>
      </c>
    </row>
    <row r="88" spans="1:13" s="61" customFormat="1" ht="10.5" customHeight="1">
      <c r="A88" s="73">
        <v>0</v>
      </c>
      <c r="B88" s="16" t="s">
        <v>75</v>
      </c>
      <c r="C88" s="16" t="s">
        <v>64</v>
      </c>
      <c r="D88" s="28">
        <v>9</v>
      </c>
      <c r="E88" s="29">
        <v>0</v>
      </c>
      <c r="F88" s="28">
        <f>SUM(D88*(1-E88))</f>
        <v>9</v>
      </c>
      <c r="G88" s="30"/>
      <c r="H88" s="28"/>
      <c r="I88" s="28">
        <f>SUM(K88/1.2)</f>
        <v>0</v>
      </c>
      <c r="J88" s="28">
        <f>SUM(I88*$J$20)</f>
        <v>0</v>
      </c>
      <c r="K88" s="28">
        <f t="shared" si="17"/>
        <v>0</v>
      </c>
      <c r="L88" s="9">
        <v>800</v>
      </c>
      <c r="M88" s="9">
        <f>SUM(A88*L88)</f>
        <v>0</v>
      </c>
    </row>
    <row r="89" spans="1:13" s="61" customFormat="1" ht="10.5" customHeight="1">
      <c r="A89" s="73">
        <v>0</v>
      </c>
      <c r="B89" s="16" t="s">
        <v>76</v>
      </c>
      <c r="C89" s="16" t="s">
        <v>65</v>
      </c>
      <c r="D89" s="28">
        <v>16</v>
      </c>
      <c r="E89" s="29">
        <v>0</v>
      </c>
      <c r="F89" s="28">
        <f>SUM(D89*(1-E89))</f>
        <v>16</v>
      </c>
      <c r="G89" s="30"/>
      <c r="H89" s="28"/>
      <c r="I89" s="28">
        <f>SUM(K89/1.2)</f>
        <v>0</v>
      </c>
      <c r="J89" s="28">
        <f>SUM(I89*$J$20)</f>
        <v>0</v>
      </c>
      <c r="K89" s="28">
        <f t="shared" si="17"/>
        <v>0</v>
      </c>
      <c r="L89" s="9">
        <v>1600</v>
      </c>
      <c r="M89" s="9">
        <f>SUM(A89*L89)</f>
        <v>0</v>
      </c>
    </row>
    <row r="90" spans="1:13" s="6" customFormat="1" ht="10.5" customHeight="1">
      <c r="A90" s="73">
        <v>0</v>
      </c>
      <c r="B90" s="16" t="s">
        <v>72</v>
      </c>
      <c r="C90" s="16" t="s">
        <v>148</v>
      </c>
      <c r="D90" s="28">
        <v>5</v>
      </c>
      <c r="E90" s="29">
        <v>0</v>
      </c>
      <c r="F90" s="28">
        <f t="shared" si="18"/>
        <v>5</v>
      </c>
      <c r="G90" s="30"/>
      <c r="H90" s="28"/>
      <c r="I90" s="28">
        <f t="shared" si="19"/>
        <v>0</v>
      </c>
      <c r="J90" s="28">
        <f t="shared" si="4"/>
        <v>0</v>
      </c>
      <c r="K90" s="28">
        <f t="shared" si="17"/>
        <v>0</v>
      </c>
      <c r="L90" s="9">
        <v>25</v>
      </c>
      <c r="M90" s="9">
        <f t="shared" si="3"/>
        <v>0</v>
      </c>
    </row>
    <row r="91" spans="1:13" s="61" customFormat="1" ht="10.5" customHeight="1">
      <c r="A91" s="73">
        <v>0</v>
      </c>
      <c r="B91" s="16" t="s">
        <v>72</v>
      </c>
      <c r="C91" s="16" t="s">
        <v>149</v>
      </c>
      <c r="D91" s="28">
        <v>9</v>
      </c>
      <c r="E91" s="29">
        <v>0</v>
      </c>
      <c r="F91" s="28">
        <f t="shared" si="18"/>
        <v>9</v>
      </c>
      <c r="G91" s="30"/>
      <c r="H91" s="28"/>
      <c r="I91" s="28">
        <f t="shared" si="19"/>
        <v>0</v>
      </c>
      <c r="J91" s="28">
        <f t="shared" si="4"/>
        <v>0</v>
      </c>
      <c r="K91" s="28">
        <f t="shared" si="17"/>
        <v>0</v>
      </c>
      <c r="L91" s="9">
        <v>50</v>
      </c>
      <c r="M91" s="9">
        <f t="shared" si="3"/>
        <v>0</v>
      </c>
    </row>
    <row r="92" spans="1:13" s="61" customFormat="1" ht="10.5" customHeight="1">
      <c r="A92" s="73">
        <v>0</v>
      </c>
      <c r="B92" s="16" t="s">
        <v>72</v>
      </c>
      <c r="C92" s="16" t="s">
        <v>150</v>
      </c>
      <c r="D92" s="28">
        <v>16</v>
      </c>
      <c r="E92" s="29">
        <v>0</v>
      </c>
      <c r="F92" s="28">
        <f t="shared" si="18"/>
        <v>16</v>
      </c>
      <c r="G92" s="30"/>
      <c r="H92" s="28"/>
      <c r="I92" s="28">
        <f t="shared" si="19"/>
        <v>0</v>
      </c>
      <c r="J92" s="28">
        <f t="shared" si="4"/>
        <v>0</v>
      </c>
      <c r="K92" s="28">
        <f t="shared" si="17"/>
        <v>0</v>
      </c>
      <c r="L92" s="9">
        <v>100</v>
      </c>
      <c r="M92" s="9">
        <f t="shared" si="3"/>
        <v>0</v>
      </c>
    </row>
    <row r="93" spans="1:13" s="61" customFormat="1" ht="10.5" customHeight="1">
      <c r="A93" s="73">
        <v>0</v>
      </c>
      <c r="B93" s="16" t="s">
        <v>118</v>
      </c>
      <c r="C93" s="16" t="s">
        <v>119</v>
      </c>
      <c r="D93" s="28">
        <v>5</v>
      </c>
      <c r="E93" s="29">
        <v>0</v>
      </c>
      <c r="F93" s="28">
        <f t="shared" si="18"/>
        <v>5</v>
      </c>
      <c r="G93" s="30"/>
      <c r="H93" s="28"/>
      <c r="I93" s="28">
        <f t="shared" si="19"/>
        <v>0</v>
      </c>
      <c r="J93" s="28">
        <f aca="true" t="shared" si="20" ref="J93:J98">SUM(I93*$J$20)</f>
        <v>0</v>
      </c>
      <c r="K93" s="28">
        <f t="shared" si="17"/>
        <v>0</v>
      </c>
      <c r="L93" s="9">
        <v>100</v>
      </c>
      <c r="M93" s="9">
        <f>SUM(A93*L93)</f>
        <v>0</v>
      </c>
    </row>
    <row r="94" spans="1:13" s="61" customFormat="1" ht="10.5" customHeight="1">
      <c r="A94" s="73">
        <v>0</v>
      </c>
      <c r="B94" s="10" t="s">
        <v>84</v>
      </c>
      <c r="C94" s="6"/>
      <c r="D94" s="28">
        <v>25</v>
      </c>
      <c r="E94" s="29">
        <v>0</v>
      </c>
      <c r="F94" s="28">
        <v>20</v>
      </c>
      <c r="G94" s="30"/>
      <c r="H94" s="28"/>
      <c r="I94" s="28">
        <f>SUM(K94/1.2)</f>
        <v>0</v>
      </c>
      <c r="J94" s="28">
        <f t="shared" si="20"/>
        <v>0</v>
      </c>
      <c r="K94" s="28">
        <f t="shared" si="17"/>
        <v>0</v>
      </c>
      <c r="L94" s="6"/>
      <c r="M94" s="6"/>
    </row>
    <row r="95" spans="1:13" s="61" customFormat="1" ht="10.5" customHeight="1">
      <c r="A95" s="73">
        <v>0</v>
      </c>
      <c r="B95" s="16" t="s">
        <v>40</v>
      </c>
      <c r="C95" s="16" t="s">
        <v>78</v>
      </c>
      <c r="D95" s="28">
        <v>20</v>
      </c>
      <c r="E95" s="29">
        <v>0</v>
      </c>
      <c r="F95" s="28">
        <f>SUM(D95*(1-E95))</f>
        <v>20</v>
      </c>
      <c r="G95" s="30"/>
      <c r="H95" s="28"/>
      <c r="I95" s="28">
        <f>SUM(K95/1.2)</f>
        <v>0</v>
      </c>
      <c r="J95" s="28">
        <f t="shared" si="20"/>
        <v>0</v>
      </c>
      <c r="K95" s="28">
        <f t="shared" si="17"/>
        <v>0</v>
      </c>
      <c r="L95" s="9">
        <v>58</v>
      </c>
      <c r="M95" s="9">
        <f>SUM(A95*L95)</f>
        <v>0</v>
      </c>
    </row>
    <row r="96" spans="1:13" s="61" customFormat="1" ht="10.5" customHeight="1">
      <c r="A96" s="73">
        <v>0</v>
      </c>
      <c r="B96" s="16" t="s">
        <v>40</v>
      </c>
      <c r="C96" s="16" t="s">
        <v>96</v>
      </c>
      <c r="D96" s="28">
        <v>20</v>
      </c>
      <c r="E96" s="29">
        <v>0</v>
      </c>
      <c r="F96" s="28">
        <f>SUM(D96*(1-E96))</f>
        <v>20</v>
      </c>
      <c r="G96" s="30"/>
      <c r="H96" s="28"/>
      <c r="I96" s="28">
        <f>SUM(K96/1.2)</f>
        <v>0</v>
      </c>
      <c r="J96" s="28">
        <f t="shared" si="20"/>
        <v>0</v>
      </c>
      <c r="K96" s="28">
        <f t="shared" si="17"/>
        <v>0</v>
      </c>
      <c r="L96" s="9">
        <v>58</v>
      </c>
      <c r="M96" s="9">
        <f>SUM(A96*L96)</f>
        <v>0</v>
      </c>
    </row>
    <row r="97" spans="1:13" s="61" customFormat="1" ht="10.5" customHeight="1">
      <c r="A97" s="75">
        <v>0</v>
      </c>
      <c r="B97" s="16" t="s">
        <v>137</v>
      </c>
      <c r="C97" s="55"/>
      <c r="D97" s="56">
        <v>50</v>
      </c>
      <c r="E97" s="57"/>
      <c r="F97" s="56">
        <v>50</v>
      </c>
      <c r="G97" s="58"/>
      <c r="H97" s="56"/>
      <c r="I97" s="56">
        <f>SUM(K97/1.2)</f>
        <v>0</v>
      </c>
      <c r="J97" s="56">
        <f t="shared" si="20"/>
        <v>0</v>
      </c>
      <c r="K97" s="56">
        <f t="shared" si="17"/>
        <v>0</v>
      </c>
      <c r="L97" s="9"/>
      <c r="M97" s="9"/>
    </row>
    <row r="98" spans="1:13" s="61" customFormat="1" ht="10.5" customHeight="1">
      <c r="A98" s="73">
        <v>0</v>
      </c>
      <c r="B98" s="62" t="s">
        <v>77</v>
      </c>
      <c r="C98" s="55"/>
      <c r="D98" s="56">
        <v>120</v>
      </c>
      <c r="E98" s="57">
        <v>0</v>
      </c>
      <c r="F98" s="56">
        <f>SUM(D98*(1-E98))</f>
        <v>120</v>
      </c>
      <c r="G98" s="58"/>
      <c r="H98" s="56"/>
      <c r="I98" s="56">
        <f>SUM(K98/1.2)</f>
        <v>0</v>
      </c>
      <c r="J98" s="56">
        <f t="shared" si="20"/>
        <v>0</v>
      </c>
      <c r="K98" s="56">
        <f t="shared" si="17"/>
        <v>0</v>
      </c>
      <c r="L98" s="9"/>
      <c r="M98" s="9"/>
    </row>
    <row r="99" spans="1:13" s="61" customFormat="1" ht="10.5" customHeight="1">
      <c r="A99" s="54"/>
      <c r="B99" s="59" t="s">
        <v>136</v>
      </c>
      <c r="C99" s="55"/>
      <c r="D99" s="56"/>
      <c r="E99" s="57"/>
      <c r="F99" s="56"/>
      <c r="G99" s="58"/>
      <c r="H99" s="56"/>
      <c r="I99" s="56"/>
      <c r="J99" s="56"/>
      <c r="K99" s="56"/>
      <c r="L99" s="9"/>
      <c r="M99" s="9"/>
    </row>
    <row r="100" spans="1:13" s="61" customFormat="1" ht="10.5" customHeight="1">
      <c r="A100" s="73">
        <v>0</v>
      </c>
      <c r="B100" s="16" t="s">
        <v>97</v>
      </c>
      <c r="C100" s="16"/>
      <c r="D100" s="28">
        <v>120</v>
      </c>
      <c r="E100" s="29">
        <v>0</v>
      </c>
      <c r="F100" s="28">
        <f>SUM(D100*(1-E100))</f>
        <v>120</v>
      </c>
      <c r="G100" s="30"/>
      <c r="H100" s="28"/>
      <c r="I100" s="28">
        <f>SUM(K100/1.2)</f>
        <v>0</v>
      </c>
      <c r="J100" s="28">
        <f>SUM(I100*$J$20)</f>
        <v>0</v>
      </c>
      <c r="K100" s="28">
        <f>SUM(A100*F100)</f>
        <v>0</v>
      </c>
      <c r="L100" s="9"/>
      <c r="M100" s="9"/>
    </row>
    <row r="101" spans="1:13" s="61" customFormat="1" ht="10.5" customHeight="1">
      <c r="A101" s="65" t="s">
        <v>98</v>
      </c>
      <c r="B101" s="16"/>
      <c r="C101" s="16"/>
      <c r="D101" s="28"/>
      <c r="E101" s="29"/>
      <c r="F101" s="28"/>
      <c r="G101" s="30"/>
      <c r="H101" s="28"/>
      <c r="I101" s="28"/>
      <c r="J101" s="28"/>
      <c r="K101" s="28"/>
      <c r="L101" s="9"/>
      <c r="M101" s="9"/>
    </row>
    <row r="102" spans="1:13" s="6" customFormat="1" ht="10.5" customHeight="1">
      <c r="A102" s="73">
        <v>0</v>
      </c>
      <c r="B102" s="16" t="s">
        <v>50</v>
      </c>
      <c r="C102" s="27" t="s">
        <v>51</v>
      </c>
      <c r="D102" s="28">
        <v>294</v>
      </c>
      <c r="E102" s="29">
        <v>0</v>
      </c>
      <c r="F102" s="28">
        <f>SUM(D102*(1-E102))</f>
        <v>294</v>
      </c>
      <c r="G102" s="30"/>
      <c r="H102" s="28"/>
      <c r="I102" s="28">
        <f>SUM(K102/1.2)</f>
        <v>0</v>
      </c>
      <c r="J102" s="28">
        <f>SUM(I102*$J$20)</f>
        <v>0</v>
      </c>
      <c r="K102" s="28">
        <f>SUM(A102*F102)</f>
        <v>0</v>
      </c>
      <c r="L102" s="67">
        <v>101</v>
      </c>
      <c r="M102" s="9">
        <f>SUM(A102*L102)</f>
        <v>0</v>
      </c>
    </row>
    <row r="103" spans="1:13" s="6" customFormat="1" ht="10.5" customHeight="1">
      <c r="A103" s="73">
        <v>0</v>
      </c>
      <c r="B103" s="16" t="s">
        <v>60</v>
      </c>
      <c r="C103" s="27" t="s">
        <v>120</v>
      </c>
      <c r="D103" s="28">
        <v>54</v>
      </c>
      <c r="E103" s="29">
        <v>0</v>
      </c>
      <c r="F103" s="28">
        <f>SUM(D103*(1-E103))</f>
        <v>54</v>
      </c>
      <c r="G103" s="30"/>
      <c r="H103" s="28"/>
      <c r="I103" s="28">
        <f>SUM(K103/1.2)</f>
        <v>0</v>
      </c>
      <c r="J103" s="28">
        <f>SUM(I103*$J$20)</f>
        <v>0</v>
      </c>
      <c r="K103" s="28">
        <f>SUM(A103*F103)</f>
        <v>0</v>
      </c>
      <c r="L103" s="67">
        <v>210</v>
      </c>
      <c r="M103" s="9">
        <f>SUM(A103*L103)</f>
        <v>0</v>
      </c>
    </row>
    <row r="104" spans="1:13" s="6" customFormat="1" ht="10.5" customHeight="1">
      <c r="A104" s="65" t="s">
        <v>99</v>
      </c>
      <c r="B104" s="16"/>
      <c r="C104" s="16"/>
      <c r="D104" s="28"/>
      <c r="E104" s="29"/>
      <c r="F104" s="28"/>
      <c r="G104" s="30"/>
      <c r="H104" s="28"/>
      <c r="I104" s="28"/>
      <c r="J104" s="28"/>
      <c r="K104" s="28"/>
      <c r="L104" s="9"/>
      <c r="M104" s="9"/>
    </row>
    <row r="105" spans="1:13" s="6" customFormat="1" ht="10.5" customHeight="1">
      <c r="A105" s="73">
        <v>0</v>
      </c>
      <c r="B105" s="16" t="s">
        <v>144</v>
      </c>
      <c r="C105" s="27" t="s">
        <v>143</v>
      </c>
      <c r="D105" s="28">
        <v>12.8</v>
      </c>
      <c r="E105" s="31">
        <v>0.225</v>
      </c>
      <c r="F105" s="28">
        <f>SUM(D105*(1-E105))</f>
        <v>9.920000000000002</v>
      </c>
      <c r="G105" s="30">
        <f>SUM(K105/1.1)</f>
        <v>0</v>
      </c>
      <c r="H105" s="28">
        <f>SUM(G105*$H$26)</f>
        <v>0</v>
      </c>
      <c r="I105" s="28"/>
      <c r="J105" s="28"/>
      <c r="K105" s="28">
        <f>SUM(A105*F105)</f>
        <v>0</v>
      </c>
      <c r="L105" s="9">
        <v>220</v>
      </c>
      <c r="M105" s="9">
        <f>SUM(A105*L105)</f>
        <v>0</v>
      </c>
    </row>
    <row r="106" spans="1:13" s="6" customFormat="1" ht="10.5" customHeight="1">
      <c r="A106" s="73">
        <v>0</v>
      </c>
      <c r="B106" s="16" t="s">
        <v>144</v>
      </c>
      <c r="C106" s="27" t="s">
        <v>143</v>
      </c>
      <c r="D106" s="28" t="s">
        <v>20</v>
      </c>
      <c r="E106" s="31"/>
      <c r="F106" s="28"/>
      <c r="G106" s="30"/>
      <c r="H106" s="28"/>
      <c r="I106" s="28"/>
      <c r="J106" s="28"/>
      <c r="K106" s="28"/>
      <c r="L106" s="9">
        <v>220</v>
      </c>
      <c r="M106" s="9">
        <f>SUM(A106*L106)</f>
        <v>0</v>
      </c>
    </row>
    <row r="107" spans="1:13" s="6" customFormat="1" ht="10.5" customHeight="1">
      <c r="A107" s="68" t="s">
        <v>37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9"/>
      <c r="M107" s="9"/>
    </row>
    <row r="108" spans="1:13" s="6" customFormat="1" ht="10.5" customHeight="1">
      <c r="A108" s="73">
        <v>0</v>
      </c>
      <c r="B108" s="16" t="s">
        <v>114</v>
      </c>
      <c r="C108" s="32" t="s">
        <v>115</v>
      </c>
      <c r="D108" s="28">
        <v>6.5</v>
      </c>
      <c r="E108" s="31">
        <v>0</v>
      </c>
      <c r="F108" s="28">
        <f>SUM(D108*(1-E108))</f>
        <v>6.5</v>
      </c>
      <c r="G108" s="30">
        <f>SUM(K108/1.1)</f>
        <v>0</v>
      </c>
      <c r="H108" s="28">
        <f>SUM(G108*$H$20)</f>
        <v>0</v>
      </c>
      <c r="I108" s="28"/>
      <c r="J108" s="28"/>
      <c r="K108" s="28">
        <f>SUM(A108*F108)</f>
        <v>0</v>
      </c>
      <c r="L108" s="9">
        <v>55</v>
      </c>
      <c r="M108" s="9">
        <f aca="true" t="shared" si="21" ref="M108:M124">SUM(A108*L108)</f>
        <v>0</v>
      </c>
    </row>
    <row r="109" spans="1:13" s="6" customFormat="1" ht="10.5" customHeight="1">
      <c r="A109" s="73">
        <v>0</v>
      </c>
      <c r="B109" s="16" t="s">
        <v>114</v>
      </c>
      <c r="C109" s="32" t="s">
        <v>116</v>
      </c>
      <c r="D109" s="28">
        <v>4.5</v>
      </c>
      <c r="E109" s="31">
        <v>0.3333</v>
      </c>
      <c r="F109" s="28">
        <f>SUM(D109*(1-E109))</f>
        <v>3.0001500000000005</v>
      </c>
      <c r="G109" s="30">
        <f>SUM(K109/1.1)</f>
        <v>0</v>
      </c>
      <c r="H109" s="28">
        <f>SUM(G109*$H$20)</f>
        <v>0</v>
      </c>
      <c r="I109" s="28"/>
      <c r="J109" s="28"/>
      <c r="K109" s="28">
        <f>SUM(A109*F109)</f>
        <v>0</v>
      </c>
      <c r="L109" s="9">
        <v>55</v>
      </c>
      <c r="M109" s="9">
        <f t="shared" si="21"/>
        <v>0</v>
      </c>
    </row>
    <row r="110" spans="1:13" s="6" customFormat="1" ht="10.5" customHeight="1">
      <c r="A110" s="73">
        <v>0</v>
      </c>
      <c r="B110" s="16" t="s">
        <v>114</v>
      </c>
      <c r="C110" s="32"/>
      <c r="D110" s="28" t="s">
        <v>132</v>
      </c>
      <c r="E110" s="31"/>
      <c r="F110" s="28"/>
      <c r="G110" s="30"/>
      <c r="H110" s="28"/>
      <c r="I110" s="28"/>
      <c r="J110" s="28"/>
      <c r="K110" s="28"/>
      <c r="L110" s="9">
        <v>55</v>
      </c>
      <c r="M110" s="9"/>
    </row>
    <row r="111" spans="1:13" s="6" customFormat="1" ht="10.5" customHeight="1">
      <c r="A111" s="73">
        <v>0</v>
      </c>
      <c r="B111" s="16" t="s">
        <v>130</v>
      </c>
      <c r="C111" s="32" t="s">
        <v>131</v>
      </c>
      <c r="D111" s="28">
        <v>12</v>
      </c>
      <c r="E111" s="31">
        <v>0</v>
      </c>
      <c r="F111" s="28">
        <f>SUM(D111*(1-E111))</f>
        <v>12</v>
      </c>
      <c r="G111" s="30">
        <f>SUM(K111/1.1)</f>
        <v>0</v>
      </c>
      <c r="H111" s="28">
        <f>SUM(G111*$H$20)</f>
        <v>0</v>
      </c>
      <c r="I111" s="28"/>
      <c r="J111" s="28"/>
      <c r="K111" s="28">
        <f>SUM(A111*F111)</f>
        <v>0</v>
      </c>
      <c r="L111" s="9">
        <v>118</v>
      </c>
      <c r="M111" s="9"/>
    </row>
    <row r="112" spans="1:13" s="6" customFormat="1" ht="10.5" customHeight="1">
      <c r="A112" s="73">
        <v>0</v>
      </c>
      <c r="B112" s="16" t="s">
        <v>130</v>
      </c>
      <c r="C112" s="32" t="s">
        <v>116</v>
      </c>
      <c r="D112" s="28">
        <v>10</v>
      </c>
      <c r="E112" s="31">
        <v>0.3</v>
      </c>
      <c r="F112" s="28">
        <f>SUM(D112*(1-E112))</f>
        <v>7</v>
      </c>
      <c r="G112" s="30">
        <f>SUM(K112/1.1)</f>
        <v>0</v>
      </c>
      <c r="H112" s="28">
        <f>SUM(G112*$H$20)</f>
        <v>0</v>
      </c>
      <c r="I112" s="28"/>
      <c r="J112" s="28"/>
      <c r="K112" s="28">
        <f>SUM(A112*F112)</f>
        <v>0</v>
      </c>
      <c r="L112" s="9">
        <v>118</v>
      </c>
      <c r="M112" s="9"/>
    </row>
    <row r="113" spans="1:13" s="6" customFormat="1" ht="10.5" customHeight="1">
      <c r="A113" s="73">
        <v>0</v>
      </c>
      <c r="B113" s="16" t="s">
        <v>130</v>
      </c>
      <c r="C113" s="32"/>
      <c r="D113" s="28" t="s">
        <v>132</v>
      </c>
      <c r="E113" s="31"/>
      <c r="F113" s="28"/>
      <c r="G113" s="30"/>
      <c r="H113" s="28"/>
      <c r="I113" s="28"/>
      <c r="J113" s="28"/>
      <c r="K113" s="28"/>
      <c r="L113" s="9">
        <v>118</v>
      </c>
      <c r="M113" s="9"/>
    </row>
    <row r="114" spans="1:13" s="6" customFormat="1" ht="10.5" customHeight="1">
      <c r="A114" s="73">
        <v>0</v>
      </c>
      <c r="B114" s="16" t="s">
        <v>5</v>
      </c>
      <c r="C114" s="27" t="s">
        <v>6</v>
      </c>
      <c r="D114" s="28">
        <v>25</v>
      </c>
      <c r="E114" s="29">
        <v>0.4</v>
      </c>
      <c r="F114" s="28">
        <f>SUM(D114*(1-E114))</f>
        <v>15</v>
      </c>
      <c r="G114" s="30">
        <f>SUM(K114/1.1)</f>
        <v>0</v>
      </c>
      <c r="H114" s="28">
        <f>SUM(G114*$H$20)</f>
        <v>0</v>
      </c>
      <c r="I114" s="28"/>
      <c r="J114" s="28"/>
      <c r="K114" s="28">
        <f>SUM(A114*F114)</f>
        <v>0</v>
      </c>
      <c r="L114" s="9">
        <v>342</v>
      </c>
      <c r="M114" s="9">
        <f t="shared" si="21"/>
        <v>0</v>
      </c>
    </row>
    <row r="115" spans="1:13" s="6" customFormat="1" ht="10.5" customHeight="1">
      <c r="A115" s="73">
        <v>0</v>
      </c>
      <c r="B115" s="16" t="s">
        <v>5</v>
      </c>
      <c r="C115" s="32"/>
      <c r="D115" s="27" t="s">
        <v>20</v>
      </c>
      <c r="E115" s="31"/>
      <c r="F115" s="28"/>
      <c r="G115" s="30"/>
      <c r="H115" s="28"/>
      <c r="I115" s="28"/>
      <c r="J115" s="28"/>
      <c r="K115" s="28"/>
      <c r="L115" s="9">
        <v>342</v>
      </c>
      <c r="M115" s="9">
        <f t="shared" si="21"/>
        <v>0</v>
      </c>
    </row>
    <row r="116" spans="1:13" s="6" customFormat="1" ht="10.5" customHeight="1">
      <c r="A116" s="73">
        <v>0</v>
      </c>
      <c r="B116" s="16" t="s">
        <v>9</v>
      </c>
      <c r="C116" s="27" t="s">
        <v>10</v>
      </c>
      <c r="D116" s="28">
        <v>9</v>
      </c>
      <c r="E116" s="29">
        <v>0.444444</v>
      </c>
      <c r="F116" s="28">
        <f>SUM(D116*(1-E116))</f>
        <v>5.000004</v>
      </c>
      <c r="G116" s="30"/>
      <c r="H116" s="28"/>
      <c r="I116" s="28">
        <f>SUM(K116/1.2)</f>
        <v>0</v>
      </c>
      <c r="J116" s="28">
        <f>SUM(I116*$J$20)</f>
        <v>0</v>
      </c>
      <c r="K116" s="28">
        <f>SUM(A116*F116)</f>
        <v>0</v>
      </c>
      <c r="L116" s="9">
        <v>72</v>
      </c>
      <c r="M116" s="9">
        <f t="shared" si="21"/>
        <v>0</v>
      </c>
    </row>
    <row r="117" spans="1:13" s="6" customFormat="1" ht="10.5" customHeight="1">
      <c r="A117" s="73">
        <v>0</v>
      </c>
      <c r="B117" s="16" t="s">
        <v>9</v>
      </c>
      <c r="C117" s="32"/>
      <c r="D117" s="27" t="s">
        <v>20</v>
      </c>
      <c r="E117" s="29"/>
      <c r="F117" s="28"/>
      <c r="G117" s="30"/>
      <c r="H117" s="28"/>
      <c r="I117" s="28"/>
      <c r="J117" s="28"/>
      <c r="K117" s="28"/>
      <c r="L117" s="9">
        <v>72</v>
      </c>
      <c r="M117" s="9">
        <f t="shared" si="21"/>
        <v>0</v>
      </c>
    </row>
    <row r="118" spans="1:13" s="6" customFormat="1" ht="10.5" customHeight="1">
      <c r="A118" s="73">
        <v>0</v>
      </c>
      <c r="B118" s="16" t="s">
        <v>19</v>
      </c>
      <c r="C118" s="27" t="s">
        <v>45</v>
      </c>
      <c r="D118" s="28">
        <v>18</v>
      </c>
      <c r="E118" s="29">
        <v>0.444444</v>
      </c>
      <c r="F118" s="28">
        <f>SUM(D118*(1-E118))</f>
        <v>10.000008</v>
      </c>
      <c r="G118" s="30"/>
      <c r="H118" s="28"/>
      <c r="I118" s="28">
        <f>SUM(K118/1.2)</f>
        <v>0</v>
      </c>
      <c r="J118" s="28">
        <f>SUM(I118*$J$20)</f>
        <v>0</v>
      </c>
      <c r="K118" s="28">
        <f>SUM(A118*F118)</f>
        <v>0</v>
      </c>
      <c r="L118" s="9">
        <v>68</v>
      </c>
      <c r="M118" s="9">
        <f t="shared" si="21"/>
        <v>0</v>
      </c>
    </row>
    <row r="119" spans="1:13" ht="10.5" customHeight="1">
      <c r="A119" s="73">
        <v>0</v>
      </c>
      <c r="B119" s="16" t="s">
        <v>19</v>
      </c>
      <c r="C119" s="32"/>
      <c r="D119" s="27" t="s">
        <v>20</v>
      </c>
      <c r="E119" s="29"/>
      <c r="F119" s="28"/>
      <c r="G119" s="30"/>
      <c r="H119" s="28"/>
      <c r="I119" s="28"/>
      <c r="J119" s="28"/>
      <c r="K119" s="28"/>
      <c r="L119" s="9">
        <v>68</v>
      </c>
      <c r="M119" s="9">
        <f t="shared" si="21"/>
        <v>0</v>
      </c>
    </row>
    <row r="120" spans="1:13" ht="10.5" customHeight="1">
      <c r="A120" s="74">
        <v>0</v>
      </c>
      <c r="B120" s="16" t="s">
        <v>46</v>
      </c>
      <c r="C120" s="27" t="s">
        <v>38</v>
      </c>
      <c r="D120" s="28">
        <v>25</v>
      </c>
      <c r="E120" s="29">
        <v>0.4</v>
      </c>
      <c r="F120" s="28">
        <f>SUM(D120*(1-E120))</f>
        <v>15</v>
      </c>
      <c r="G120" s="30"/>
      <c r="H120" s="28"/>
      <c r="I120" s="28">
        <f>SUM(K120/1.2)</f>
        <v>0</v>
      </c>
      <c r="J120" s="28">
        <f>SUM(I120*$J$20)</f>
        <v>0</v>
      </c>
      <c r="K120" s="28">
        <f>SUM(A120*F120)</f>
        <v>0</v>
      </c>
      <c r="L120" s="9">
        <v>104</v>
      </c>
      <c r="M120" s="9">
        <f t="shared" si="21"/>
        <v>0</v>
      </c>
    </row>
    <row r="121" spans="1:13" ht="10.5" customHeight="1">
      <c r="A121" s="74">
        <v>0</v>
      </c>
      <c r="B121" s="16" t="s">
        <v>46</v>
      </c>
      <c r="C121" s="32"/>
      <c r="D121" s="27" t="s">
        <v>20</v>
      </c>
      <c r="E121" s="29"/>
      <c r="F121" s="28"/>
      <c r="G121" s="30"/>
      <c r="H121" s="28"/>
      <c r="I121" s="28"/>
      <c r="J121" s="28"/>
      <c r="K121" s="28"/>
      <c r="L121" s="9">
        <v>104</v>
      </c>
      <c r="M121" s="9">
        <f t="shared" si="21"/>
        <v>0</v>
      </c>
    </row>
    <row r="122" spans="1:13" ht="10.5" customHeight="1">
      <c r="A122" s="76">
        <v>0</v>
      </c>
      <c r="B122" s="69" t="s">
        <v>47</v>
      </c>
      <c r="C122" s="36" t="s">
        <v>39</v>
      </c>
      <c r="D122" s="70">
        <v>1</v>
      </c>
      <c r="E122" s="29">
        <v>0.5</v>
      </c>
      <c r="F122" s="28">
        <f>SUM(D122*(1-E122))</f>
        <v>0.5</v>
      </c>
      <c r="G122" s="30"/>
      <c r="H122" s="28"/>
      <c r="I122" s="28">
        <f>SUM(K122/1.2)</f>
        <v>0</v>
      </c>
      <c r="J122" s="28">
        <f>SUM(I122*$J$20)</f>
        <v>0</v>
      </c>
      <c r="K122" s="28">
        <f>SUM(A122*F122)</f>
        <v>0</v>
      </c>
      <c r="L122" s="9">
        <v>6</v>
      </c>
      <c r="M122" s="9">
        <f t="shared" si="21"/>
        <v>0</v>
      </c>
    </row>
    <row r="123" spans="1:13" ht="10.5" customHeight="1">
      <c r="A123" s="76">
        <v>0</v>
      </c>
      <c r="B123" s="69" t="s">
        <v>23</v>
      </c>
      <c r="C123" s="36" t="s">
        <v>24</v>
      </c>
      <c r="D123" s="70">
        <v>11.34</v>
      </c>
      <c r="E123" s="31">
        <v>0.2063</v>
      </c>
      <c r="F123" s="28">
        <f>SUM(D123*(1-E123))</f>
        <v>9.000558</v>
      </c>
      <c r="G123" s="30"/>
      <c r="H123" s="28"/>
      <c r="I123" s="28">
        <f>SUM(K123/1.2)</f>
        <v>0</v>
      </c>
      <c r="J123" s="28">
        <f>SUM(I123*$J$20)</f>
        <v>0</v>
      </c>
      <c r="K123" s="28">
        <f>SUM(A123*F123)</f>
        <v>0</v>
      </c>
      <c r="L123" s="9">
        <v>88</v>
      </c>
      <c r="M123" s="9">
        <f t="shared" si="21"/>
        <v>0</v>
      </c>
    </row>
    <row r="124" spans="1:13" ht="10.5" customHeight="1">
      <c r="A124" s="77">
        <v>0</v>
      </c>
      <c r="B124" s="37" t="s">
        <v>48</v>
      </c>
      <c r="C124" s="36" t="s">
        <v>39</v>
      </c>
      <c r="D124" s="38">
        <v>2</v>
      </c>
      <c r="E124" s="29">
        <v>0.5</v>
      </c>
      <c r="F124" s="28">
        <f>SUM(D124*(1-E124))</f>
        <v>1</v>
      </c>
      <c r="G124" s="30"/>
      <c r="H124" s="28"/>
      <c r="I124" s="28">
        <f>SUM(K124/1.2)</f>
        <v>0</v>
      </c>
      <c r="J124" s="28">
        <f>SUM(I124*$J$20)</f>
        <v>0</v>
      </c>
      <c r="K124" s="28">
        <f>SUM(A124*F124)</f>
        <v>0</v>
      </c>
      <c r="L124" s="9">
        <v>14</v>
      </c>
      <c r="M124" s="9">
        <f t="shared" si="21"/>
        <v>0</v>
      </c>
    </row>
    <row r="125" spans="1:13" ht="10.5" customHeight="1">
      <c r="A125" s="77">
        <v>0</v>
      </c>
      <c r="B125" s="37" t="s">
        <v>25</v>
      </c>
      <c r="C125" s="39" t="s">
        <v>24</v>
      </c>
      <c r="D125" s="38">
        <v>22.68</v>
      </c>
      <c r="E125" s="31">
        <v>0.2063</v>
      </c>
      <c r="F125" s="28">
        <f>SUM(D125*(1-E125))</f>
        <v>18.001116</v>
      </c>
      <c r="G125" s="30"/>
      <c r="H125" s="28"/>
      <c r="I125" s="28">
        <f>SUM(K125/1.2)</f>
        <v>0</v>
      </c>
      <c r="J125" s="28">
        <f>SUM(I125*$J$20)</f>
        <v>0</v>
      </c>
      <c r="K125" s="28">
        <f>SUM(A125*F125)</f>
        <v>0</v>
      </c>
      <c r="L125" s="9">
        <v>262</v>
      </c>
      <c r="M125" s="9">
        <f>SUM(A125*L125)</f>
        <v>0</v>
      </c>
    </row>
    <row r="126" spans="1:13" ht="10.5" customHeight="1">
      <c r="A126" s="48"/>
      <c r="B126" s="48"/>
      <c r="C126" s="48"/>
      <c r="D126" s="51"/>
      <c r="E126" s="51"/>
      <c r="F126" s="50" t="s">
        <v>101</v>
      </c>
      <c r="G126" s="50">
        <f>SUM(G21:G125)</f>
        <v>0</v>
      </c>
      <c r="H126" s="50">
        <f>SUM(H21:H125)</f>
        <v>0</v>
      </c>
      <c r="I126" s="50">
        <f>SUM(I21:I125)</f>
        <v>0</v>
      </c>
      <c r="J126" s="50">
        <f>SUM(J21:J125)</f>
        <v>0</v>
      </c>
      <c r="K126" s="50">
        <f>SUM(K21:K125)</f>
        <v>0</v>
      </c>
      <c r="L126" s="15" t="s">
        <v>56</v>
      </c>
      <c r="M126" s="9">
        <f>SUM(M21:M125)</f>
        <v>0</v>
      </c>
    </row>
    <row r="127" spans="1:13" ht="10.5" customHeight="1">
      <c r="A127" s="73">
        <v>1</v>
      </c>
      <c r="B127" s="27" t="s">
        <v>106</v>
      </c>
      <c r="C127" s="27"/>
      <c r="D127" s="78"/>
      <c r="E127" s="40">
        <v>0</v>
      </c>
      <c r="F127" s="28">
        <f>SUM(D127*(1-E127))</f>
        <v>0</v>
      </c>
      <c r="G127" s="30"/>
      <c r="H127" s="28"/>
      <c r="I127" s="28">
        <f>SUM(K127/1.2)</f>
        <v>0</v>
      </c>
      <c r="J127" s="28">
        <f>SUM(I127*$J$20)</f>
        <v>0</v>
      </c>
      <c r="K127" s="28">
        <f>SUM(A127*F127)</f>
        <v>0</v>
      </c>
      <c r="L127" s="9"/>
      <c r="M127" s="9"/>
    </row>
    <row r="128" spans="1:13" ht="10.5" customHeight="1">
      <c r="A128" s="52"/>
      <c r="B128" s="52"/>
      <c r="C128" s="52"/>
      <c r="D128" s="53"/>
      <c r="E128" s="53"/>
      <c r="F128" s="49" t="s">
        <v>68</v>
      </c>
      <c r="G128" s="51">
        <f>+G126</f>
        <v>0</v>
      </c>
      <c r="H128" s="51">
        <f>+H126</f>
        <v>0</v>
      </c>
      <c r="I128" s="51"/>
      <c r="J128" s="51"/>
      <c r="K128" s="51">
        <f>SUM(G128:H128)</f>
        <v>0</v>
      </c>
      <c r="L128" s="9" t="s">
        <v>57</v>
      </c>
      <c r="M128" s="9">
        <f>SUM(M126*0.2)</f>
        <v>0</v>
      </c>
    </row>
    <row r="129" spans="1:13" ht="12.75" customHeight="1">
      <c r="A129" s="52"/>
      <c r="B129" s="52"/>
      <c r="C129" s="52"/>
      <c r="D129" s="53"/>
      <c r="E129" s="53"/>
      <c r="F129" s="49" t="s">
        <v>69</v>
      </c>
      <c r="G129" s="51"/>
      <c r="H129" s="51"/>
      <c r="I129" s="51">
        <f>+I126+I127</f>
        <v>0</v>
      </c>
      <c r="J129" s="51">
        <f>+J126+J127</f>
        <v>0</v>
      </c>
      <c r="K129" s="51">
        <f>+K126+K127</f>
        <v>0</v>
      </c>
      <c r="L129" s="15" t="s">
        <v>58</v>
      </c>
      <c r="M129" s="9">
        <f>SUM(M126:M128)</f>
        <v>0</v>
      </c>
    </row>
    <row r="130" spans="1:13" ht="10.5" customHeight="1">
      <c r="A130" s="41"/>
      <c r="B130" s="41"/>
      <c r="C130" s="42"/>
      <c r="D130" s="43"/>
      <c r="E130" s="44"/>
      <c r="F130" s="44"/>
      <c r="G130" s="45"/>
      <c r="H130" s="44"/>
      <c r="I130" s="44"/>
      <c r="J130" s="44" t="s">
        <v>49</v>
      </c>
      <c r="K130" s="46">
        <f>+K129</f>
        <v>0</v>
      </c>
      <c r="L130" s="15" t="s">
        <v>59</v>
      </c>
      <c r="M130" s="93">
        <f>SUM(M129/1000)</f>
        <v>0</v>
      </c>
    </row>
    <row r="131" spans="1:13" ht="10.5" customHeight="1">
      <c r="A131" s="96" t="s">
        <v>134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3"/>
      <c r="M131" s="9"/>
    </row>
    <row r="132" spans="1:13" ht="12.75">
      <c r="A132" s="10" t="s">
        <v>70</v>
      </c>
      <c r="B132" s="1"/>
      <c r="L132" s="9"/>
      <c r="M132" s="9"/>
    </row>
    <row r="133" spans="1:2" ht="12.75">
      <c r="A133" s="10" t="s">
        <v>71</v>
      </c>
      <c r="B133" s="1"/>
    </row>
    <row r="134" spans="1:2" ht="12.75">
      <c r="A134" s="95" t="s">
        <v>123</v>
      </c>
      <c r="B134" s="1"/>
    </row>
    <row r="135" spans="1:2" ht="12.75">
      <c r="A135" s="10" t="s">
        <v>28</v>
      </c>
      <c r="B135" s="1"/>
    </row>
    <row r="136" spans="1:13" s="8" customFormat="1" ht="12.75">
      <c r="A136" s="10" t="s">
        <v>4</v>
      </c>
      <c r="B136" s="1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2.75">
      <c r="A137" s="6" t="s">
        <v>126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 t="s">
        <v>124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3:13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s="8" customFormat="1" ht="12.75">
      <c r="A140" s="6"/>
      <c r="B140" s="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26"/>
      <c r="B141" s="16"/>
      <c r="C141" s="27"/>
      <c r="D141" s="28"/>
      <c r="E141" s="29"/>
      <c r="F141" s="28"/>
      <c r="G141" s="30"/>
      <c r="H141" s="28"/>
      <c r="I141" s="28"/>
      <c r="J141" s="28"/>
      <c r="K141" s="28"/>
      <c r="L141" s="9"/>
      <c r="M141" s="9"/>
    </row>
    <row r="145" spans="1:13" ht="12.75">
      <c r="A145" s="26"/>
      <c r="B145" s="16"/>
      <c r="C145" s="32"/>
      <c r="D145" s="16"/>
      <c r="E145" s="29"/>
      <c r="F145" s="28"/>
      <c r="G145" s="30"/>
      <c r="H145" s="28"/>
      <c r="I145" s="28"/>
      <c r="J145" s="28"/>
      <c r="K145" s="28"/>
      <c r="L145" s="9"/>
      <c r="M145" s="9"/>
    </row>
  </sheetData>
  <sheetProtection/>
  <mergeCells count="1">
    <mergeCell ref="A131:K131"/>
  </mergeCells>
  <printOptions/>
  <pageMargins left="0.8267716535433072" right="0.35433070866141736" top="0.3937007874015748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PC</cp:lastModifiedBy>
  <cp:lastPrinted>2016-03-20T10:45:52Z</cp:lastPrinted>
  <dcterms:created xsi:type="dcterms:W3CDTF">2006-10-27T21:35:43Z</dcterms:created>
  <dcterms:modified xsi:type="dcterms:W3CDTF">2017-10-08T11:14:29Z</dcterms:modified>
  <cp:category/>
  <cp:version/>
  <cp:contentType/>
  <cp:contentStatus/>
</cp:coreProperties>
</file>